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8" activeTab="0"/>
  </bookViews>
  <sheets>
    <sheet name="Historico_2000_2013" sheetId="1" r:id="rId1"/>
  </sheets>
  <definedNames/>
  <calcPr fullCalcOnLoad="1"/>
</workbook>
</file>

<file path=xl/sharedStrings.xml><?xml version="1.0" encoding="utf-8"?>
<sst xmlns="http://schemas.openxmlformats.org/spreadsheetml/2006/main" count="74" uniqueCount="46">
  <si>
    <t>VENDAS DE AGROTÓXICOS E AFINS NO BRASIL NO PERÍODO DE 2000 A 2012 (Unidade: tonelada de ingrediente ativo)</t>
  </si>
  <si>
    <t>Região/
Estado</t>
  </si>
  <si>
    <t>Qtde.</t>
  </si>
  <si>
    <t>part%</t>
  </si>
  <si>
    <t>part.%</t>
  </si>
  <si>
    <t>var. %</t>
  </si>
  <si>
    <t>var.%</t>
  </si>
  <si>
    <t>part. %</t>
  </si>
  <si>
    <t>NORTE</t>
  </si>
  <si>
    <t>AC</t>
  </si>
  <si>
    <t>AM</t>
  </si>
  <si>
    <t>AP</t>
  </si>
  <si>
    <t>PA</t>
  </si>
  <si>
    <t>RO</t>
  </si>
  <si>
    <t>RR</t>
  </si>
  <si>
    <t>TO</t>
  </si>
  <si>
    <t>CENTRO-OESTE</t>
  </si>
  <si>
    <t>DF</t>
  </si>
  <si>
    <t>GO</t>
  </si>
  <si>
    <t>MS</t>
  </si>
  <si>
    <t>MT</t>
  </si>
  <si>
    <t>NORDESTE</t>
  </si>
  <si>
    <t>AL</t>
  </si>
  <si>
    <t>BA</t>
  </si>
  <si>
    <t>CE</t>
  </si>
  <si>
    <t>MA</t>
  </si>
  <si>
    <t>PB</t>
  </si>
  <si>
    <t>PE</t>
  </si>
  <si>
    <t>PI</t>
  </si>
  <si>
    <t>RN</t>
  </si>
  <si>
    <t>SE</t>
  </si>
  <si>
    <t>SUDESTE</t>
  </si>
  <si>
    <t>ES</t>
  </si>
  <si>
    <t>MG</t>
  </si>
  <si>
    <t>RJ</t>
  </si>
  <si>
    <t>SP</t>
  </si>
  <si>
    <t>SUL</t>
  </si>
  <si>
    <t>PR</t>
  </si>
  <si>
    <t>RS</t>
  </si>
  <si>
    <t>SC</t>
  </si>
  <si>
    <t>SEM DEFINIÇÃO</t>
  </si>
  <si>
    <t>Total</t>
  </si>
  <si>
    <r>
      <t>Fonte</t>
    </r>
    <r>
      <rPr>
        <sz val="8"/>
        <rFont val="Arial"/>
        <family val="2"/>
      </rPr>
      <t>: IBAMA / Consolidação de dados fornecidos pelas empresas registrantes de produtos técnicos, agrotóxicos e afins, conforme art. 41 do Decreto n° 4.074/2002.</t>
    </r>
  </si>
  <si>
    <r>
      <t xml:space="preserve">SEM DEFINIÇÃO </t>
    </r>
    <r>
      <rPr>
        <sz val="8"/>
        <rFont val="Arial"/>
        <family val="2"/>
      </rPr>
      <t>= sem definição da região/local das vendas</t>
    </r>
  </si>
  <si>
    <r>
      <t xml:space="preserve">Nota: </t>
    </r>
    <r>
      <rPr>
        <sz val="8"/>
        <color indexed="8"/>
        <rFont val="Arial"/>
        <family val="2"/>
      </rPr>
      <t xml:space="preserve">Os dados informados pelas empresas referentes aos anos de 2007 e 2008 não foram sistematizados pelo IBAMA. </t>
    </r>
  </si>
  <si>
    <t>Dados atualizados:  15/09/2014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</si>
</sst>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#.00"/>
  </numFmts>
  <fonts count="13"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2"/>
      <color indexed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i/>
      <sz val="8"/>
      <color indexed="9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Alignment="0" applyProtection="0"/>
  </cellStyleXfs>
  <cellXfs count="77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3" fillId="2" borderId="1" xfId="0" applyFont="1" applyFill="1" applyBorder="1" applyAlignment="1">
      <alignment horizontal="center" vertical="center"/>
    </xf>
    <xf numFmtId="165" fontId="2" fillId="2" borderId="0" xfId="0" applyNumberFormat="1" applyFont="1" applyFill="1" applyAlignment="1">
      <alignment horizontal="center"/>
    </xf>
    <xf numFmtId="164" fontId="0" fillId="2" borderId="0" xfId="0" applyFont="1" applyFill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64" fontId="7" fillId="0" borderId="0" xfId="0" applyFont="1" applyAlignment="1">
      <alignment/>
    </xf>
    <xf numFmtId="164" fontId="5" fillId="0" borderId="1" xfId="0" applyFont="1" applyFill="1" applyBorder="1" applyAlignment="1">
      <alignment horizontal="center"/>
    </xf>
    <xf numFmtId="165" fontId="8" fillId="3" borderId="1" xfId="0" applyNumberFormat="1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 horizontal="right"/>
    </xf>
    <xf numFmtId="165" fontId="6" fillId="3" borderId="1" xfId="0" applyNumberFormat="1" applyFont="1" applyFill="1" applyBorder="1" applyAlignment="1">
      <alignment/>
    </xf>
    <xf numFmtId="166" fontId="2" fillId="3" borderId="1" xfId="0" applyNumberFormat="1" applyFont="1" applyFill="1" applyBorder="1" applyAlignment="1">
      <alignment horizontal="right"/>
    </xf>
    <xf numFmtId="165" fontId="5" fillId="3" borderId="1" xfId="0" applyNumberFormat="1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 horizontal="center"/>
    </xf>
    <xf numFmtId="165" fontId="7" fillId="0" borderId="0" xfId="0" applyNumberFormat="1" applyFont="1" applyAlignment="1">
      <alignment/>
    </xf>
    <xf numFmtId="165" fontId="9" fillId="0" borderId="1" xfId="0" applyNumberFormat="1" applyFont="1" applyBorder="1" applyAlignment="1">
      <alignment horizontal="center"/>
    </xf>
    <xf numFmtId="165" fontId="10" fillId="0" borderId="1" xfId="0" applyNumberFormat="1" applyFont="1" applyBorder="1" applyAlignment="1">
      <alignment vertical="top" wrapText="1"/>
    </xf>
    <xf numFmtId="165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 applyProtection="1">
      <alignment/>
      <protection locked="0"/>
    </xf>
    <xf numFmtId="165" fontId="2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/>
    </xf>
    <xf numFmtId="165" fontId="2" fillId="0" borderId="1" xfId="0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5" fontId="2" fillId="0" borderId="1" xfId="20" applyNumberFormat="1" applyFont="1" applyFill="1" applyBorder="1" applyAlignment="1" applyProtection="1">
      <alignment horizontal="center"/>
      <protection/>
    </xf>
    <xf numFmtId="165" fontId="2" fillId="0" borderId="1" xfId="0" applyNumberFormat="1" applyFont="1" applyBorder="1" applyAlignment="1">
      <alignment horizontal="center"/>
    </xf>
    <xf numFmtId="165" fontId="0" fillId="0" borderId="0" xfId="0" applyNumberFormat="1" applyFont="1" applyAlignment="1">
      <alignment/>
    </xf>
    <xf numFmtId="165" fontId="6" fillId="3" borderId="1" xfId="0" applyNumberFormat="1" applyFont="1" applyFill="1" applyBorder="1" applyAlignment="1">
      <alignment/>
    </xf>
    <xf numFmtId="166" fontId="2" fillId="0" borderId="1" xfId="0" applyNumberFormat="1" applyFont="1" applyFill="1" applyBorder="1" applyAlignment="1">
      <alignment/>
    </xf>
    <xf numFmtId="166" fontId="2" fillId="0" borderId="1" xfId="0" applyNumberFormat="1" applyFont="1" applyFill="1" applyBorder="1" applyAlignment="1" applyProtection="1">
      <alignment/>
      <protection locked="0"/>
    </xf>
    <xf numFmtId="165" fontId="4" fillId="3" borderId="1" xfId="0" applyNumberFormat="1" applyFont="1" applyFill="1" applyBorder="1" applyAlignment="1">
      <alignment horizontal="center"/>
    </xf>
    <xf numFmtId="165" fontId="10" fillId="3" borderId="1" xfId="0" applyNumberFormat="1" applyFont="1" applyFill="1" applyBorder="1" applyAlignment="1">
      <alignment vertical="top" wrapText="1"/>
    </xf>
    <xf numFmtId="165" fontId="2" fillId="3" borderId="1" xfId="0" applyNumberFormat="1" applyFont="1" applyFill="1" applyBorder="1" applyAlignment="1">
      <alignment/>
    </xf>
    <xf numFmtId="165" fontId="2" fillId="3" borderId="1" xfId="0" applyNumberFormat="1" applyFont="1" applyFill="1" applyBorder="1" applyAlignment="1">
      <alignment horizontal="right"/>
    </xf>
    <xf numFmtId="165" fontId="10" fillId="3" borderId="1" xfId="0" applyNumberFormat="1" applyFont="1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165" fontId="5" fillId="3" borderId="0" xfId="0" applyNumberFormat="1" applyFont="1" applyFill="1" applyBorder="1" applyAlignment="1">
      <alignment horizontal="right" vertical="top" wrapText="1"/>
    </xf>
    <xf numFmtId="165" fontId="5" fillId="3" borderId="1" xfId="0" applyNumberFormat="1" applyFont="1" applyFill="1" applyBorder="1" applyAlignment="1">
      <alignment horizontal="right"/>
    </xf>
    <xf numFmtId="165" fontId="5" fillId="3" borderId="1" xfId="0" applyNumberFormat="1" applyFont="1" applyFill="1" applyBorder="1" applyAlignment="1">
      <alignment/>
    </xf>
    <xf numFmtId="166" fontId="5" fillId="3" borderId="1" xfId="0" applyNumberFormat="1" applyFont="1" applyFill="1" applyBorder="1" applyAlignment="1">
      <alignment horizontal="center"/>
    </xf>
    <xf numFmtId="165" fontId="10" fillId="3" borderId="1" xfId="0" applyNumberFormat="1" applyFont="1" applyFill="1" applyBorder="1" applyAlignment="1">
      <alignment horizontal="center"/>
    </xf>
    <xf numFmtId="165" fontId="5" fillId="3" borderId="1" xfId="20" applyNumberFormat="1" applyFont="1" applyFill="1" applyBorder="1" applyAlignment="1" applyProtection="1">
      <alignment horizontal="center"/>
      <protection/>
    </xf>
    <xf numFmtId="165" fontId="11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5" fontId="12" fillId="0" borderId="0" xfId="0" applyNumberFormat="1" applyFont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5" fontId="7" fillId="0" borderId="0" xfId="0" applyNumberFormat="1" applyFont="1" applyFill="1" applyAlignment="1">
      <alignment/>
    </xf>
    <xf numFmtId="164" fontId="5" fillId="0" borderId="0" xfId="0" applyFont="1" applyBorder="1" applyAlignment="1">
      <alignment horizontal="left" vertical="center"/>
    </xf>
    <xf numFmtId="164" fontId="2" fillId="0" borderId="0" xfId="0" applyFont="1" applyBorder="1" applyAlignment="1">
      <alignment/>
    </xf>
    <xf numFmtId="164" fontId="2" fillId="0" borderId="0" xfId="0" applyFont="1" applyFill="1" applyBorder="1" applyAlignment="1">
      <alignment horizontal="left" vertical="top" wrapText="1"/>
    </xf>
    <xf numFmtId="164" fontId="5" fillId="0" borderId="0" xfId="0" applyFont="1" applyBorder="1" applyAlignment="1">
      <alignment horizontal="left" vertical="center"/>
    </xf>
    <xf numFmtId="164" fontId="2" fillId="0" borderId="0" xfId="0" applyFont="1" applyFill="1" applyBorder="1" applyAlignment="1">
      <alignment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left" vertical="center"/>
    </xf>
    <xf numFmtId="164" fontId="9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left" vertical="center"/>
    </xf>
    <xf numFmtId="164" fontId="9" fillId="0" borderId="0" xfId="0" applyFont="1" applyFill="1" applyBorder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Valor da tabela dinâmic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44"/>
  <sheetViews>
    <sheetView tabSelected="1" zoomScale="115" zoomScaleNormal="115" workbookViewId="0" topLeftCell="A1">
      <pane ySplit="3" topLeftCell="A4" activePane="bottomLeft" state="frozen"/>
      <selection pane="topLeft" activeCell="A1" sqref="A1"/>
      <selection pane="bottomLeft" activeCell="J43" sqref="J43"/>
    </sheetView>
  </sheetViews>
  <sheetFormatPr defaultColWidth="12.57421875" defaultRowHeight="12.75"/>
  <cols>
    <col min="1" max="1" width="14.140625" style="1" customWidth="1"/>
    <col min="2" max="2" width="10.421875" style="2" customWidth="1"/>
    <col min="3" max="3" width="6.00390625" style="2" customWidth="1"/>
    <col min="4" max="4" width="10.8515625" style="2" customWidth="1"/>
    <col min="5" max="5" width="6.421875" style="2" customWidth="1"/>
    <col min="6" max="6" width="6.8515625" style="2" customWidth="1"/>
    <col min="7" max="7" width="9.28125" style="2" customWidth="1"/>
    <col min="8" max="8" width="6.140625" style="2" customWidth="1"/>
    <col min="9" max="9" width="7.00390625" style="2" customWidth="1"/>
    <col min="10" max="10" width="8.7109375" style="2" customWidth="1"/>
    <col min="11" max="11" width="6.00390625" style="2" customWidth="1"/>
    <col min="12" max="12" width="6.8515625" style="2" customWidth="1"/>
    <col min="13" max="13" width="9.00390625" style="2" customWidth="1"/>
    <col min="14" max="14" width="6.140625" style="2" customWidth="1"/>
    <col min="15" max="15" width="7.140625" style="2" customWidth="1"/>
    <col min="16" max="16" width="8.7109375" style="2" customWidth="1"/>
    <col min="17" max="17" width="6.140625" style="2" customWidth="1"/>
    <col min="18" max="18" width="6.57421875" style="2" customWidth="1"/>
    <col min="19" max="19" width="9.00390625" style="2" customWidth="1"/>
    <col min="20" max="20" width="6.00390625" style="2" customWidth="1"/>
    <col min="21" max="21" width="6.57421875" style="2" customWidth="1"/>
    <col min="22" max="22" width="10.421875" style="3" customWidth="1"/>
    <col min="23" max="23" width="7.8515625" style="4" customWidth="1"/>
    <col min="24" max="24" width="10.28125" style="3" customWidth="1"/>
    <col min="25" max="25" width="6.421875" style="4" customWidth="1"/>
    <col min="26" max="26" width="7.7109375" style="3" customWidth="1"/>
    <col min="27" max="27" width="9.28125" style="5" customWidth="1"/>
    <col min="28" max="28" width="8.57421875" style="5" customWidth="1"/>
    <col min="29" max="29" width="8.00390625" style="5" customWidth="1"/>
    <col min="30" max="30" width="9.28125" style="5" customWidth="1"/>
    <col min="31" max="31" width="8.57421875" style="5" customWidth="1"/>
    <col min="32" max="32" width="8.00390625" style="5" customWidth="1"/>
    <col min="33" max="33" width="10.140625" style="6" customWidth="1"/>
    <col min="34" max="34" width="8.28125" style="2" customWidth="1"/>
    <col min="35" max="35" width="9.140625" style="2" customWidth="1"/>
    <col min="36" max="254" width="11.57421875" style="2" customWidth="1"/>
    <col min="255" max="16384" width="11.57421875" style="0" customWidth="1"/>
  </cols>
  <sheetData>
    <row r="1" spans="1:33" s="9" customFormat="1" ht="18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8"/>
    </row>
    <row r="2" spans="1:35" s="15" customFormat="1" ht="14.25" customHeight="1">
      <c r="A2" s="10" t="s">
        <v>1</v>
      </c>
      <c r="B2" s="11">
        <v>2000</v>
      </c>
      <c r="C2" s="11"/>
      <c r="D2" s="11">
        <v>2001</v>
      </c>
      <c r="E2" s="11"/>
      <c r="F2" s="11"/>
      <c r="G2" s="11">
        <v>2002</v>
      </c>
      <c r="H2" s="11"/>
      <c r="I2" s="11"/>
      <c r="J2" s="11">
        <v>2003</v>
      </c>
      <c r="K2" s="11"/>
      <c r="L2" s="11"/>
      <c r="M2" s="11">
        <v>2004</v>
      </c>
      <c r="N2" s="11"/>
      <c r="O2" s="11"/>
      <c r="P2" s="11">
        <v>2005</v>
      </c>
      <c r="Q2" s="11"/>
      <c r="R2" s="11"/>
      <c r="S2" s="11">
        <v>2006</v>
      </c>
      <c r="T2" s="11"/>
      <c r="U2" s="11"/>
      <c r="V2" s="12">
        <v>2009</v>
      </c>
      <c r="W2" s="12"/>
      <c r="X2" s="13">
        <v>2010</v>
      </c>
      <c r="Y2" s="13"/>
      <c r="Z2" s="13"/>
      <c r="AA2" s="14">
        <v>2011</v>
      </c>
      <c r="AB2" s="14"/>
      <c r="AC2" s="14"/>
      <c r="AD2" s="14">
        <v>2012</v>
      </c>
      <c r="AE2" s="14"/>
      <c r="AF2" s="14"/>
      <c r="AG2" s="14">
        <v>2013</v>
      </c>
      <c r="AH2" s="14"/>
      <c r="AI2" s="14"/>
    </row>
    <row r="3" spans="1:35" s="15" customFormat="1" ht="12.75">
      <c r="A3" s="10"/>
      <c r="B3" s="11" t="s">
        <v>2</v>
      </c>
      <c r="C3" s="11" t="s">
        <v>3</v>
      </c>
      <c r="D3" s="11" t="s">
        <v>2</v>
      </c>
      <c r="E3" s="11" t="s">
        <v>4</v>
      </c>
      <c r="F3" s="11" t="s">
        <v>5</v>
      </c>
      <c r="G3" s="11" t="s">
        <v>2</v>
      </c>
      <c r="H3" s="11" t="s">
        <v>4</v>
      </c>
      <c r="I3" s="11" t="s">
        <v>6</v>
      </c>
      <c r="J3" s="11" t="s">
        <v>2</v>
      </c>
      <c r="K3" s="11" t="s">
        <v>4</v>
      </c>
      <c r="L3" s="11" t="s">
        <v>6</v>
      </c>
      <c r="M3" s="11" t="s">
        <v>2</v>
      </c>
      <c r="N3" s="11" t="s">
        <v>7</v>
      </c>
      <c r="O3" s="11" t="s">
        <v>6</v>
      </c>
      <c r="P3" s="11" t="s">
        <v>2</v>
      </c>
      <c r="Q3" s="11" t="s">
        <v>3</v>
      </c>
      <c r="R3" s="11" t="s">
        <v>6</v>
      </c>
      <c r="S3" s="11" t="s">
        <v>2</v>
      </c>
      <c r="T3" s="11" t="s">
        <v>3</v>
      </c>
      <c r="U3" s="11" t="s">
        <v>6</v>
      </c>
      <c r="V3" s="11" t="s">
        <v>2</v>
      </c>
      <c r="W3" s="16" t="s">
        <v>3</v>
      </c>
      <c r="X3" s="11" t="s">
        <v>2</v>
      </c>
      <c r="Y3" s="16" t="s">
        <v>3</v>
      </c>
      <c r="Z3" s="11" t="s">
        <v>6</v>
      </c>
      <c r="AA3" s="11" t="s">
        <v>2</v>
      </c>
      <c r="AB3" s="16" t="s">
        <v>3</v>
      </c>
      <c r="AC3" s="11" t="s">
        <v>6</v>
      </c>
      <c r="AD3" s="11" t="s">
        <v>2</v>
      </c>
      <c r="AE3" s="16" t="s">
        <v>3</v>
      </c>
      <c r="AF3" s="11" t="s">
        <v>6</v>
      </c>
      <c r="AG3" s="11" t="s">
        <v>2</v>
      </c>
      <c r="AH3" s="16" t="s">
        <v>3</v>
      </c>
      <c r="AI3" s="11" t="s">
        <v>6</v>
      </c>
    </row>
    <row r="4" spans="1:35" s="23" customFormat="1" ht="12.75">
      <c r="A4" s="17" t="s">
        <v>8</v>
      </c>
      <c r="B4" s="18">
        <v>2495.038</v>
      </c>
      <c r="C4" s="18">
        <v>1.5357675302669933</v>
      </c>
      <c r="D4" s="18">
        <v>1238.9080000000001</v>
      </c>
      <c r="E4" s="18">
        <v>0.7826080238616778</v>
      </c>
      <c r="F4" s="18">
        <v>-50.34512500410815</v>
      </c>
      <c r="G4" s="18">
        <v>2017.534</v>
      </c>
      <c r="H4" s="18">
        <v>1.3820123658396002</v>
      </c>
      <c r="I4" s="18">
        <v>62.847765935807985</v>
      </c>
      <c r="J4" s="18">
        <v>2142.022</v>
      </c>
      <c r="K4" s="18">
        <v>1.2610398949775317</v>
      </c>
      <c r="L4" s="18">
        <v>6.170304936620624</v>
      </c>
      <c r="M4" s="18">
        <v>2130.438</v>
      </c>
      <c r="N4" s="18">
        <v>1.0057417273364602</v>
      </c>
      <c r="O4" s="18">
        <v>-0.5407974334530508</v>
      </c>
      <c r="P4" s="18">
        <v>2933.991</v>
      </c>
      <c r="Q4" s="18">
        <v>1.4201878620004738</v>
      </c>
      <c r="R4" s="18">
        <v>37.71773691607078</v>
      </c>
      <c r="S4" s="19">
        <v>3065.1969004506004</v>
      </c>
      <c r="T4" s="19">
        <v>1.5016329483581146</v>
      </c>
      <c r="U4" s="18">
        <v>4.4719257983613545</v>
      </c>
      <c r="V4" s="20">
        <v>4369.5068184925</v>
      </c>
      <c r="W4" s="18">
        <v>1.4548042034676492</v>
      </c>
      <c r="X4" s="18">
        <v>7047.53735664325</v>
      </c>
      <c r="Y4" s="19">
        <v>1.83290350201017</v>
      </c>
      <c r="Z4" s="19">
        <v>61.28908019588999</v>
      </c>
      <c r="AA4" s="21">
        <v>8526.826687563676</v>
      </c>
      <c r="AB4" s="22">
        <v>2.019415744227112</v>
      </c>
      <c r="AC4" s="22">
        <v>20.990159484944023</v>
      </c>
      <c r="AD4" s="21">
        <v>11143.228071754562</v>
      </c>
      <c r="AE4" s="22">
        <v>2.332231999641771</v>
      </c>
      <c r="AF4" s="22">
        <v>30.6843504630731</v>
      </c>
      <c r="AG4" s="21">
        <f>SUM(AG5:AG11)</f>
        <v>13631.141722872591</v>
      </c>
      <c r="AH4" s="21">
        <f aca="true" t="shared" si="0" ref="AH4:AH37">AG4*100/AG$37</f>
        <v>2.7495192517791303</v>
      </c>
      <c r="AI4" s="21">
        <v>22.326686980627272</v>
      </c>
    </row>
    <row r="5" spans="1:35" s="39" customFormat="1" ht="12.75">
      <c r="A5" s="24" t="s">
        <v>9</v>
      </c>
      <c r="B5" s="25">
        <v>36.377</v>
      </c>
      <c r="C5" s="26">
        <v>0.02239108801089299</v>
      </c>
      <c r="D5" s="25">
        <v>2.181</v>
      </c>
      <c r="E5" s="26">
        <v>0.0013777198145805169</v>
      </c>
      <c r="F5" s="27">
        <v>-94.00445336338896</v>
      </c>
      <c r="G5" s="26">
        <v>39.167</v>
      </c>
      <c r="H5" s="26">
        <v>0.026829425592252532</v>
      </c>
      <c r="I5" s="27">
        <v>1695.8276020174233</v>
      </c>
      <c r="J5" s="28">
        <v>42.235</v>
      </c>
      <c r="K5" s="26">
        <v>0.024864366455795532</v>
      </c>
      <c r="L5" s="27">
        <v>7.833124824469579</v>
      </c>
      <c r="M5" s="28">
        <v>33.164</v>
      </c>
      <c r="N5" s="26">
        <v>0.015656132046737038</v>
      </c>
      <c r="O5" s="27">
        <v>-21.47744761453771</v>
      </c>
      <c r="P5" s="28">
        <v>40.418</v>
      </c>
      <c r="Q5" s="26">
        <v>0.019564188508531602</v>
      </c>
      <c r="R5" s="27">
        <v>21.873115426365942</v>
      </c>
      <c r="S5" s="29">
        <v>95.773391</v>
      </c>
      <c r="T5" s="29">
        <v>0.04691916512131496</v>
      </c>
      <c r="U5" s="27">
        <v>136.95727398683758</v>
      </c>
      <c r="V5" s="30">
        <v>105.9753021</v>
      </c>
      <c r="W5" s="31">
        <v>0.03528391678125919</v>
      </c>
      <c r="X5" s="32">
        <v>247.27056056</v>
      </c>
      <c r="Y5" s="32">
        <v>0.0643094251876818</v>
      </c>
      <c r="Z5" s="29">
        <v>133.32847905134682</v>
      </c>
      <c r="AA5" s="33">
        <v>333.48679659000004</v>
      </c>
      <c r="AB5" s="34">
        <v>0.07897996666308825</v>
      </c>
      <c r="AC5" s="34">
        <v>34.867165680679456</v>
      </c>
      <c r="AD5" s="35">
        <v>375.08349239599994</v>
      </c>
      <c r="AE5" s="36">
        <v>0.07850343884827288</v>
      </c>
      <c r="AF5" s="34">
        <v>12.47326617765329</v>
      </c>
      <c r="AG5" s="37">
        <v>346.51863698799986</v>
      </c>
      <c r="AH5" s="38">
        <f t="shared" si="0"/>
        <v>0.06989580791314576</v>
      </c>
      <c r="AI5" s="38">
        <v>-7.61559918980447</v>
      </c>
    </row>
    <row r="6" spans="1:35" s="39" customFormat="1" ht="12.75">
      <c r="A6" s="24" t="s">
        <v>10</v>
      </c>
      <c r="B6" s="25">
        <v>18.82</v>
      </c>
      <c r="C6" s="26">
        <v>0.01158425038802007</v>
      </c>
      <c r="D6" s="25">
        <v>20.823</v>
      </c>
      <c r="E6" s="26">
        <v>0.01315371833975704</v>
      </c>
      <c r="F6" s="27">
        <v>10.642933049946862</v>
      </c>
      <c r="G6" s="26">
        <v>12.103</v>
      </c>
      <c r="H6" s="26">
        <v>0.008290564453316118</v>
      </c>
      <c r="I6" s="27">
        <v>-41.876770878355664</v>
      </c>
      <c r="J6" s="28">
        <v>27.789</v>
      </c>
      <c r="K6" s="26">
        <v>0.016359793522909956</v>
      </c>
      <c r="L6" s="27">
        <v>129.60423035611007</v>
      </c>
      <c r="M6" s="28">
        <v>45.77</v>
      </c>
      <c r="N6" s="26">
        <v>0.021607199486767405</v>
      </c>
      <c r="O6" s="27">
        <v>64.70545899456619</v>
      </c>
      <c r="P6" s="28">
        <v>31.6</v>
      </c>
      <c r="Q6" s="26">
        <v>0.015295867110435912</v>
      </c>
      <c r="R6" s="27">
        <v>-30.959143543805993</v>
      </c>
      <c r="S6" s="29">
        <v>12.962291</v>
      </c>
      <c r="T6" s="29">
        <v>0.0063501967031692</v>
      </c>
      <c r="U6" s="27">
        <v>-58.9800917721519</v>
      </c>
      <c r="V6" s="30">
        <v>45.1936894</v>
      </c>
      <c r="W6" s="31">
        <v>0.015047000048397836</v>
      </c>
      <c r="X6" s="31">
        <v>42.60614131</v>
      </c>
      <c r="Y6" s="32">
        <v>0.011080884238325619</v>
      </c>
      <c r="Z6" s="29">
        <v>-5.725463276737922</v>
      </c>
      <c r="AA6" s="33">
        <v>47.41806838000001</v>
      </c>
      <c r="AB6" s="34">
        <v>0.01123006217389999</v>
      </c>
      <c r="AC6" s="34">
        <v>11.293975286305997</v>
      </c>
      <c r="AD6" s="35">
        <v>74.59317652000001</v>
      </c>
      <c r="AE6" s="36">
        <v>0.01561204635807826</v>
      </c>
      <c r="AF6" s="34">
        <v>57.309605954893605</v>
      </c>
      <c r="AG6" s="37">
        <v>124.53234276400002</v>
      </c>
      <c r="AH6" s="38">
        <f t="shared" si="0"/>
        <v>0.02511925126009314</v>
      </c>
      <c r="AI6" s="38">
        <v>66.94870573129468</v>
      </c>
    </row>
    <row r="7" spans="1:35" s="39" customFormat="1" ht="12.75">
      <c r="A7" s="24" t="s">
        <v>11</v>
      </c>
      <c r="B7" s="25">
        <v>13.006</v>
      </c>
      <c r="C7" s="26">
        <v>0.008005566447746493</v>
      </c>
      <c r="D7" s="25">
        <v>6.724</v>
      </c>
      <c r="E7" s="26">
        <v>0.0042474956594403465</v>
      </c>
      <c r="F7" s="27">
        <v>-48.300784253421504</v>
      </c>
      <c r="G7" s="26">
        <v>20.157</v>
      </c>
      <c r="H7" s="26">
        <v>0.013807560744071138</v>
      </c>
      <c r="I7" s="27">
        <v>199.7769185008923</v>
      </c>
      <c r="J7" s="28">
        <v>26.913</v>
      </c>
      <c r="K7" s="26">
        <v>0.015844079422867887</v>
      </c>
      <c r="L7" s="27">
        <v>33.516892394701586</v>
      </c>
      <c r="M7" s="28">
        <v>27.073</v>
      </c>
      <c r="N7" s="26">
        <v>0.012780679740119162</v>
      </c>
      <c r="O7" s="27">
        <v>0.5945082302233118</v>
      </c>
      <c r="P7" s="28">
        <v>4.58</v>
      </c>
      <c r="Q7" s="26">
        <v>0.002216932638158116</v>
      </c>
      <c r="R7" s="27">
        <v>-83.08277619768774</v>
      </c>
      <c r="S7" s="29">
        <v>46.73162</v>
      </c>
      <c r="T7" s="29">
        <v>0.02289371371602102</v>
      </c>
      <c r="U7" s="27">
        <v>920.3410480349344</v>
      </c>
      <c r="V7" s="30">
        <v>62.825775</v>
      </c>
      <c r="W7" s="31">
        <v>0.020917509767760446</v>
      </c>
      <c r="X7" s="32">
        <v>83.4493445</v>
      </c>
      <c r="Y7" s="32">
        <v>0.02170326853682058</v>
      </c>
      <c r="Z7" s="29">
        <v>32.826605799928444</v>
      </c>
      <c r="AA7" s="33">
        <v>93.48281263999999</v>
      </c>
      <c r="AB7" s="34">
        <v>0.022139615425183282</v>
      </c>
      <c r="AC7" s="34">
        <v>12.023423551277862</v>
      </c>
      <c r="AD7" s="35">
        <v>116.0352</v>
      </c>
      <c r="AE7" s="36">
        <v>0.02428569215152231</v>
      </c>
      <c r="AF7" s="34">
        <v>24.12463502446027</v>
      </c>
      <c r="AG7" s="37">
        <v>54.173973492</v>
      </c>
      <c r="AH7" s="38">
        <f t="shared" si="0"/>
        <v>0.010927359284342944</v>
      </c>
      <c r="AI7" s="38">
        <v>-53.312465965500124</v>
      </c>
    </row>
    <row r="8" spans="1:35" s="39" customFormat="1" ht="12.75">
      <c r="A8" s="24" t="s">
        <v>12</v>
      </c>
      <c r="B8" s="25">
        <v>483.156</v>
      </c>
      <c r="C8" s="26">
        <v>0.29739639109852417</v>
      </c>
      <c r="D8" s="25">
        <v>498.674</v>
      </c>
      <c r="E8" s="26">
        <v>0.3150082763943717</v>
      </c>
      <c r="F8" s="27">
        <v>3.21179908766527</v>
      </c>
      <c r="G8" s="26">
        <v>1170.788</v>
      </c>
      <c r="H8" s="26">
        <v>0.8019906944698894</v>
      </c>
      <c r="I8" s="27">
        <v>134.78023718902529</v>
      </c>
      <c r="J8" s="28">
        <v>738.111</v>
      </c>
      <c r="K8" s="26">
        <v>0.4345368151782573</v>
      </c>
      <c r="L8" s="27">
        <v>-36.95605011325706</v>
      </c>
      <c r="M8" s="26">
        <v>686.829</v>
      </c>
      <c r="N8" s="26">
        <v>0.324239703218199</v>
      </c>
      <c r="O8" s="27">
        <v>-6.947735503196682</v>
      </c>
      <c r="P8" s="28">
        <v>749.813</v>
      </c>
      <c r="Q8" s="26">
        <v>0.3629443039771292</v>
      </c>
      <c r="R8" s="27">
        <v>9.170259263950726</v>
      </c>
      <c r="S8" s="29">
        <v>869.54750382</v>
      </c>
      <c r="T8" s="29">
        <v>0.425989332596126</v>
      </c>
      <c r="U8" s="27">
        <v>15.968582009114257</v>
      </c>
      <c r="V8" s="30">
        <v>1106.32879851</v>
      </c>
      <c r="W8" s="31">
        <v>0.36834632679322465</v>
      </c>
      <c r="X8" s="31">
        <v>1992.6537186</v>
      </c>
      <c r="Y8" s="32">
        <v>0.5182437203646328</v>
      </c>
      <c r="Z8" s="29">
        <v>80.11406023993042</v>
      </c>
      <c r="AA8" s="33">
        <v>2876.355108824999</v>
      </c>
      <c r="AB8" s="34">
        <v>0.6812096698553795</v>
      </c>
      <c r="AC8" s="34">
        <v>44.34796582950051</v>
      </c>
      <c r="AD8" s="35">
        <v>3512.511666110599</v>
      </c>
      <c r="AE8" s="36">
        <v>0.7351543066396466</v>
      </c>
      <c r="AF8" s="34">
        <v>22.11676003890465</v>
      </c>
      <c r="AG8" s="37">
        <v>4132.150656101265</v>
      </c>
      <c r="AH8" s="38">
        <f t="shared" si="0"/>
        <v>0.83349054768744</v>
      </c>
      <c r="AI8" s="38">
        <v>17.640909095592885</v>
      </c>
    </row>
    <row r="9" spans="1:35" s="39" customFormat="1" ht="12.75">
      <c r="A9" s="24" t="s">
        <v>13</v>
      </c>
      <c r="B9" s="25">
        <v>1295.319</v>
      </c>
      <c r="C9" s="26">
        <v>0.7973060376386699</v>
      </c>
      <c r="D9" s="25">
        <v>405.246</v>
      </c>
      <c r="E9" s="26">
        <v>0.25599057495621097</v>
      </c>
      <c r="F9" s="27">
        <v>-68.71457918860142</v>
      </c>
      <c r="G9" s="26">
        <v>390.832</v>
      </c>
      <c r="H9" s="26">
        <v>0.26772022526798683</v>
      </c>
      <c r="I9" s="27">
        <v>-3.5568518874954975</v>
      </c>
      <c r="J9" s="28">
        <v>751.904</v>
      </c>
      <c r="K9" s="26">
        <v>0.44265695739501554</v>
      </c>
      <c r="L9" s="27">
        <v>92.38547508904082</v>
      </c>
      <c r="M9" s="26">
        <v>773.491</v>
      </c>
      <c r="N9" s="26">
        <v>0.3651512855193185</v>
      </c>
      <c r="O9" s="27">
        <v>2.8709782099842585</v>
      </c>
      <c r="P9" s="28">
        <v>983.95</v>
      </c>
      <c r="Q9" s="26">
        <v>0.47627748238333595</v>
      </c>
      <c r="R9" s="27">
        <v>27.208978514294287</v>
      </c>
      <c r="S9" s="29">
        <v>1169.086996</v>
      </c>
      <c r="T9" s="29">
        <v>0.572733044468542</v>
      </c>
      <c r="U9" s="27">
        <v>18.815691447736157</v>
      </c>
      <c r="V9" s="30">
        <v>1671.8418401545</v>
      </c>
      <c r="W9" s="31">
        <v>0.556630905413938</v>
      </c>
      <c r="X9" s="32">
        <v>2607.63486129795</v>
      </c>
      <c r="Y9" s="32">
        <v>0.6781862695245533</v>
      </c>
      <c r="Z9" s="29">
        <v>55.973776864979676</v>
      </c>
      <c r="AA9" s="33">
        <v>2396.948653879681</v>
      </c>
      <c r="AB9" s="34">
        <v>0.5676714242132253</v>
      </c>
      <c r="AC9" s="34">
        <v>-8.079590073949236</v>
      </c>
      <c r="AD9" s="35">
        <v>3380.284409434943</v>
      </c>
      <c r="AE9" s="36">
        <v>0.7074796833385681</v>
      </c>
      <c r="AF9" s="34">
        <v>41.02448143658159</v>
      </c>
      <c r="AG9" s="37">
        <v>3829.6880972197073</v>
      </c>
      <c r="AH9" s="38">
        <f t="shared" si="0"/>
        <v>0.7724812319973405</v>
      </c>
      <c r="AI9" s="38">
        <v>13.294848401820952</v>
      </c>
    </row>
    <row r="10" spans="1:35" s="39" customFormat="1" ht="12.75">
      <c r="A10" s="24" t="s">
        <v>14</v>
      </c>
      <c r="B10" s="25">
        <v>93.198</v>
      </c>
      <c r="C10" s="26">
        <v>0.05736604504052573</v>
      </c>
      <c r="D10" s="25">
        <v>88.791</v>
      </c>
      <c r="E10" s="26">
        <v>0.056088546564153456</v>
      </c>
      <c r="F10" s="27">
        <v>-4.728642245541749</v>
      </c>
      <c r="G10" s="26">
        <v>96.477</v>
      </c>
      <c r="H10" s="26">
        <v>0.06608682035549691</v>
      </c>
      <c r="I10" s="27">
        <v>8.65628273135792</v>
      </c>
      <c r="J10" s="28">
        <v>148.302</v>
      </c>
      <c r="K10" s="26">
        <v>0.08730757130643751</v>
      </c>
      <c r="L10" s="27">
        <v>53.71746633912744</v>
      </c>
      <c r="M10" s="28">
        <v>198.883</v>
      </c>
      <c r="N10" s="26">
        <v>0.0938891119844169</v>
      </c>
      <c r="O10" s="27">
        <v>34.106755134792536</v>
      </c>
      <c r="P10" s="28">
        <v>164.299</v>
      </c>
      <c r="Q10" s="26">
        <v>0.07952834399928829</v>
      </c>
      <c r="R10" s="27">
        <v>-17.38911822528823</v>
      </c>
      <c r="S10" s="29">
        <v>103.208246</v>
      </c>
      <c r="T10" s="29">
        <v>0.05056148357486155</v>
      </c>
      <c r="U10" s="27">
        <v>-37.18266940151796</v>
      </c>
      <c r="V10" s="30">
        <v>75.2535346</v>
      </c>
      <c r="W10" s="31">
        <v>0.02505526664898282</v>
      </c>
      <c r="X10" s="32">
        <v>128.53962738</v>
      </c>
      <c r="Y10" s="32">
        <v>0.03343022126016815</v>
      </c>
      <c r="Z10" s="29">
        <v>70.80875744007913</v>
      </c>
      <c r="AA10" s="33">
        <v>211.66998408999996</v>
      </c>
      <c r="AB10" s="34">
        <v>0.050129985528506275</v>
      </c>
      <c r="AC10" s="34">
        <v>64.67294048102595</v>
      </c>
      <c r="AD10" s="35">
        <v>174.27530386</v>
      </c>
      <c r="AE10" s="36">
        <v>0.03647510737394315</v>
      </c>
      <c r="AF10" s="34">
        <v>-17.66650117670917</v>
      </c>
      <c r="AG10" s="37">
        <v>373.66981410000005</v>
      </c>
      <c r="AH10" s="38">
        <f t="shared" si="0"/>
        <v>0.07537243530765408</v>
      </c>
      <c r="AI10" s="38">
        <v>114.41352034604913</v>
      </c>
    </row>
    <row r="11" spans="1:35" s="39" customFormat="1" ht="12.75">
      <c r="A11" s="24" t="s">
        <v>15</v>
      </c>
      <c r="B11" s="25">
        <v>555.162</v>
      </c>
      <c r="C11" s="26">
        <v>0.34171815164261415</v>
      </c>
      <c r="D11" s="25">
        <v>216.469</v>
      </c>
      <c r="E11" s="26">
        <v>0.13674169213316364</v>
      </c>
      <c r="F11" s="27">
        <v>-61.00795803747375</v>
      </c>
      <c r="G11" s="26">
        <v>288.01</v>
      </c>
      <c r="H11" s="26">
        <v>0.1972870749565872</v>
      </c>
      <c r="I11" s="27">
        <v>33.04907400135818</v>
      </c>
      <c r="J11" s="28">
        <v>406.768</v>
      </c>
      <c r="K11" s="26">
        <v>0.23947031169624802</v>
      </c>
      <c r="L11" s="27">
        <v>41.233984931078766</v>
      </c>
      <c r="M11" s="28">
        <v>365.228</v>
      </c>
      <c r="N11" s="26">
        <v>0.17241761534090205</v>
      </c>
      <c r="O11" s="27">
        <v>-10.212209416669936</v>
      </c>
      <c r="P11" s="28">
        <v>959.331</v>
      </c>
      <c r="Q11" s="26">
        <v>0.4643607433835948</v>
      </c>
      <c r="R11" s="27">
        <v>162.66633445409445</v>
      </c>
      <c r="S11" s="29">
        <v>767.8868526306</v>
      </c>
      <c r="T11" s="29">
        <v>0.37618601217807934</v>
      </c>
      <c r="U11" s="27">
        <v>-19.9560055256632</v>
      </c>
      <c r="V11" s="30">
        <v>1302.087878728</v>
      </c>
      <c r="W11" s="31">
        <v>0.4335232780140861</v>
      </c>
      <c r="X11" s="32">
        <v>1945.3831029953</v>
      </c>
      <c r="Y11" s="32">
        <v>0.505949712897988</v>
      </c>
      <c r="Z11" s="29">
        <v>49.40490075798343</v>
      </c>
      <c r="AA11" s="33">
        <v>2567.4652631589975</v>
      </c>
      <c r="AB11" s="34">
        <v>0.6080550203678297</v>
      </c>
      <c r="AC11" s="34">
        <v>31.97736009970887</v>
      </c>
      <c r="AD11" s="35">
        <v>3510.44482343302</v>
      </c>
      <c r="AE11" s="36">
        <v>0.7347217249317397</v>
      </c>
      <c r="AF11" s="34">
        <v>36.72803577150581</v>
      </c>
      <c r="AG11" s="37">
        <v>4770.408202207619</v>
      </c>
      <c r="AH11" s="38">
        <f t="shared" si="0"/>
        <v>0.9622326183291137</v>
      </c>
      <c r="AI11" s="38">
        <v>35.89184397270843</v>
      </c>
    </row>
    <row r="12" spans="1:35" s="23" customFormat="1" ht="12.75">
      <c r="A12" s="17" t="s">
        <v>16</v>
      </c>
      <c r="B12" s="40">
        <v>40408.107</v>
      </c>
      <c r="C12" s="40">
        <v>24.87235011657314</v>
      </c>
      <c r="D12" s="40">
        <v>37814.803</v>
      </c>
      <c r="E12" s="40">
        <v>23.88730095257165</v>
      </c>
      <c r="F12" s="18">
        <v>-6.417781461527028</v>
      </c>
      <c r="G12" s="40">
        <v>33250.012</v>
      </c>
      <c r="H12" s="40">
        <v>22.776284190658046</v>
      </c>
      <c r="I12" s="18">
        <v>-12.07143932496487</v>
      </c>
      <c r="J12" s="40">
        <v>45572.778999999995</v>
      </c>
      <c r="K12" s="40">
        <v>26.82936610548083</v>
      </c>
      <c r="L12" s="18">
        <v>37.060940008081786</v>
      </c>
      <c r="M12" s="40">
        <v>61943.926999999996</v>
      </c>
      <c r="N12" s="40">
        <v>29.242621535563853</v>
      </c>
      <c r="O12" s="18">
        <v>35.9230846993114</v>
      </c>
      <c r="P12" s="40">
        <v>58185.702000000005</v>
      </c>
      <c r="Q12" s="40">
        <v>28.164581187323577</v>
      </c>
      <c r="R12" s="18">
        <v>-6.067140367125887</v>
      </c>
      <c r="S12" s="19">
        <v>63070.3938204585</v>
      </c>
      <c r="T12" s="19">
        <v>30.898041627537804</v>
      </c>
      <c r="U12" s="18">
        <v>8.39500367368342</v>
      </c>
      <c r="V12" s="20">
        <v>68008.36</v>
      </c>
      <c r="W12" s="18">
        <v>22.643010782581577</v>
      </c>
      <c r="X12" s="18">
        <v>99622.1472737654</v>
      </c>
      <c r="Y12" s="19">
        <v>25.909445154445983</v>
      </c>
      <c r="Z12" s="19">
        <v>46.485234561705255</v>
      </c>
      <c r="AA12" s="21">
        <v>109690.72070001856</v>
      </c>
      <c r="AB12" s="22">
        <v>25.978148318683303</v>
      </c>
      <c r="AC12" s="22">
        <v>10.106762102391093</v>
      </c>
      <c r="AD12" s="21">
        <v>134756.74254469026</v>
      </c>
      <c r="AE12" s="22">
        <v>28.2040343342563</v>
      </c>
      <c r="AF12" s="22">
        <v>22.851542668975704</v>
      </c>
      <c r="AG12" s="21">
        <f>SUM(AG13:AG16)</f>
        <v>159853.77485539037</v>
      </c>
      <c r="AH12" s="21">
        <f t="shared" si="0"/>
        <v>32.243889790754736</v>
      </c>
      <c r="AI12" s="21">
        <v>18.623952936809086</v>
      </c>
    </row>
    <row r="13" spans="1:35" s="39" customFormat="1" ht="12.75">
      <c r="A13" s="24" t="s">
        <v>17</v>
      </c>
      <c r="B13" s="25">
        <v>358.825</v>
      </c>
      <c r="C13" s="26">
        <v>0.22086709062068552</v>
      </c>
      <c r="D13" s="25">
        <v>47.772</v>
      </c>
      <c r="E13" s="26">
        <v>0.03017718064288879</v>
      </c>
      <c r="F13" s="27">
        <v>-86.68654636661326</v>
      </c>
      <c r="G13" s="26">
        <v>339.731</v>
      </c>
      <c r="H13" s="26">
        <v>0.23271600035441936</v>
      </c>
      <c r="I13" s="27">
        <v>611.1508833626392</v>
      </c>
      <c r="J13" s="28">
        <v>488.181</v>
      </c>
      <c r="K13" s="26">
        <v>0.28739934369022657</v>
      </c>
      <c r="L13" s="27">
        <v>43.69633621894971</v>
      </c>
      <c r="M13" s="26">
        <v>390.469</v>
      </c>
      <c r="N13" s="26">
        <v>0.1843334406029841</v>
      </c>
      <c r="O13" s="27">
        <v>-20.015527027885156</v>
      </c>
      <c r="P13" s="28">
        <v>498.148</v>
      </c>
      <c r="Q13" s="26">
        <v>0.241126759788906</v>
      </c>
      <c r="R13" s="27">
        <v>27.57683708565854</v>
      </c>
      <c r="S13" s="29">
        <v>549.6796872</v>
      </c>
      <c r="T13" s="29">
        <v>0.2692868210917743</v>
      </c>
      <c r="U13" s="27">
        <v>10.344654038558815</v>
      </c>
      <c r="V13" s="30">
        <v>528.6027962997</v>
      </c>
      <c r="W13" s="31">
        <v>0.17599550749456666</v>
      </c>
      <c r="X13" s="32">
        <v>565.85497117538</v>
      </c>
      <c r="Y13" s="32">
        <v>0.14716595397959226</v>
      </c>
      <c r="Z13" s="29">
        <v>7.047290543381702</v>
      </c>
      <c r="AA13" s="33">
        <v>665.1466681208701</v>
      </c>
      <c r="AB13" s="34">
        <v>0.1575272610832528</v>
      </c>
      <c r="AC13" s="34">
        <v>17.54719884129388</v>
      </c>
      <c r="AD13" s="35">
        <v>895.6833070816408</v>
      </c>
      <c r="AE13" s="36">
        <v>0.18746284800683025</v>
      </c>
      <c r="AF13" s="34">
        <v>34.65951947291085</v>
      </c>
      <c r="AG13" s="37">
        <v>839.6240221998398</v>
      </c>
      <c r="AH13" s="38">
        <f t="shared" si="0"/>
        <v>0.16935943153030228</v>
      </c>
      <c r="AI13" s="38">
        <v>-6.258828811319046</v>
      </c>
    </row>
    <row r="14" spans="1:35" s="39" customFormat="1" ht="12.75">
      <c r="A14" s="24" t="s">
        <v>18</v>
      </c>
      <c r="B14" s="25">
        <v>13396.59</v>
      </c>
      <c r="C14" s="26">
        <v>8.245985807951422</v>
      </c>
      <c r="D14" s="25">
        <v>13208.057</v>
      </c>
      <c r="E14" s="26">
        <v>8.343421293447456</v>
      </c>
      <c r="F14" s="27">
        <v>-1.4073208182082197</v>
      </c>
      <c r="G14" s="26">
        <v>10917.259</v>
      </c>
      <c r="H14" s="26">
        <v>7.478330942166855</v>
      </c>
      <c r="I14" s="27">
        <v>-17.34394392755877</v>
      </c>
      <c r="J14" s="28">
        <v>14601.41</v>
      </c>
      <c r="K14" s="26">
        <v>8.596065088464956</v>
      </c>
      <c r="L14" s="27">
        <v>33.74611704274855</v>
      </c>
      <c r="M14" s="28">
        <v>17874.31</v>
      </c>
      <c r="N14" s="26">
        <v>8.438142491988673</v>
      </c>
      <c r="O14" s="27">
        <v>22.414958555372408</v>
      </c>
      <c r="P14" s="28">
        <v>14807.58</v>
      </c>
      <c r="Q14" s="26">
        <v>7.16755619959331</v>
      </c>
      <c r="R14" s="27">
        <v>-17.157193760206695</v>
      </c>
      <c r="S14" s="29">
        <v>16554.0844014546</v>
      </c>
      <c r="T14" s="29">
        <v>8.109808072516012</v>
      </c>
      <c r="U14" s="27">
        <v>11.794664634292701</v>
      </c>
      <c r="V14" s="30">
        <v>19173.6738455537</v>
      </c>
      <c r="W14" s="31">
        <v>6.383773378811841</v>
      </c>
      <c r="X14" s="32">
        <v>28733.3269593261</v>
      </c>
      <c r="Y14" s="32">
        <v>7.472882078235147</v>
      </c>
      <c r="Z14" s="29">
        <v>49.858223263713455</v>
      </c>
      <c r="AA14" s="33">
        <v>30570.186423506046</v>
      </c>
      <c r="AB14" s="34">
        <v>7.239963708612085</v>
      </c>
      <c r="AC14" s="34">
        <v>6.392783776066519</v>
      </c>
      <c r="AD14" s="35">
        <v>41630.07390562898</v>
      </c>
      <c r="AE14" s="36">
        <v>8.713003977389857</v>
      </c>
      <c r="AF14" s="34">
        <v>36.17867202019665</v>
      </c>
      <c r="AG14" s="37">
        <v>46723.15172603258</v>
      </c>
      <c r="AH14" s="38">
        <f t="shared" si="0"/>
        <v>9.424464053437429</v>
      </c>
      <c r="AI14" s="38">
        <v>12.23413110423265</v>
      </c>
    </row>
    <row r="15" spans="1:35" s="39" customFormat="1" ht="12.75">
      <c r="A15" s="24" t="s">
        <v>19</v>
      </c>
      <c r="B15" s="25">
        <v>8575.077</v>
      </c>
      <c r="C15" s="26">
        <v>5.278206113950689</v>
      </c>
      <c r="D15" s="25">
        <v>8112.033</v>
      </c>
      <c r="E15" s="26">
        <v>5.124304722893643</v>
      </c>
      <c r="F15" s="27">
        <v>-5.3998815404222995</v>
      </c>
      <c r="G15" s="26">
        <v>6442.827</v>
      </c>
      <c r="H15" s="26">
        <v>4.413341527312676</v>
      </c>
      <c r="I15" s="27">
        <v>-20.576913333562615</v>
      </c>
      <c r="J15" s="28">
        <v>8601.366</v>
      </c>
      <c r="K15" s="26">
        <v>5.063750828564465</v>
      </c>
      <c r="L15" s="27">
        <v>33.5029793598369</v>
      </c>
      <c r="M15" s="28">
        <v>11594.978</v>
      </c>
      <c r="N15" s="26">
        <v>5.473782012031447</v>
      </c>
      <c r="O15" s="27">
        <v>34.80391370393957</v>
      </c>
      <c r="P15" s="28">
        <v>10767.469</v>
      </c>
      <c r="Q15" s="26">
        <v>5.211954903156274</v>
      </c>
      <c r="R15" s="27">
        <v>-7.136788012879364</v>
      </c>
      <c r="S15" s="29">
        <v>10701.2453929289</v>
      </c>
      <c r="T15" s="29">
        <v>5.242515633538986</v>
      </c>
      <c r="U15" s="27">
        <v>-0.6150341094188292</v>
      </c>
      <c r="V15" s="30">
        <v>10147.1889277599</v>
      </c>
      <c r="W15" s="31">
        <v>3.378452928144991</v>
      </c>
      <c r="X15" s="32">
        <v>15074.5923369781</v>
      </c>
      <c r="Y15" s="32">
        <v>3.9205571659407514</v>
      </c>
      <c r="Z15" s="29">
        <v>48.55929503528004</v>
      </c>
      <c r="AA15" s="33">
        <v>17721.986025832117</v>
      </c>
      <c r="AB15" s="34">
        <v>4.197113288550229</v>
      </c>
      <c r="AC15" s="34">
        <v>17.561958755991956</v>
      </c>
      <c r="AD15" s="35">
        <v>21028.715555008308</v>
      </c>
      <c r="AE15" s="36">
        <v>4.401224045038578</v>
      </c>
      <c r="AF15" s="34">
        <v>301.77364812941784</v>
      </c>
      <c r="AG15" s="37">
        <v>24770.618156277847</v>
      </c>
      <c r="AH15" s="38">
        <f t="shared" si="0"/>
        <v>4.996448051367105</v>
      </c>
      <c r="AI15" s="38">
        <v>17.79425182427915</v>
      </c>
    </row>
    <row r="16" spans="1:35" s="39" customFormat="1" ht="12.75">
      <c r="A16" s="24" t="s">
        <v>20</v>
      </c>
      <c r="B16" s="25">
        <v>18077.615</v>
      </c>
      <c r="C16" s="26">
        <v>11.127291104050343</v>
      </c>
      <c r="D16" s="25">
        <v>16446.941</v>
      </c>
      <c r="E16" s="26">
        <v>10.389397755587666</v>
      </c>
      <c r="F16" s="27">
        <v>-9.020404516856914</v>
      </c>
      <c r="G16" s="26">
        <v>15550.195</v>
      </c>
      <c r="H16" s="26">
        <v>10.651895720824095</v>
      </c>
      <c r="I16" s="27">
        <v>-5.452357371501478</v>
      </c>
      <c r="J16" s="28">
        <v>21881.822</v>
      </c>
      <c r="K16" s="26">
        <v>12.882150844761187</v>
      </c>
      <c r="L16" s="27">
        <v>40.717347917502025</v>
      </c>
      <c r="M16" s="28">
        <v>32084.17</v>
      </c>
      <c r="N16" s="26">
        <v>15.146363590940751</v>
      </c>
      <c r="O16" s="27">
        <v>46.62476461055206</v>
      </c>
      <c r="P16" s="28">
        <v>32112.505</v>
      </c>
      <c r="Q16" s="26">
        <v>15.543943324785088</v>
      </c>
      <c r="R16" s="27">
        <v>0.08831458005616355</v>
      </c>
      <c r="S16" s="29">
        <v>35265.384338875</v>
      </c>
      <c r="T16" s="29">
        <v>17.27643110039103</v>
      </c>
      <c r="U16" s="27">
        <v>9.818229187897359</v>
      </c>
      <c r="V16" s="41">
        <v>38158.89</v>
      </c>
      <c r="W16" s="31">
        <v>12.704788968130174</v>
      </c>
      <c r="X16" s="32">
        <v>55248.3730062858</v>
      </c>
      <c r="Y16" s="32">
        <v>14.368839956290492</v>
      </c>
      <c r="Z16" s="29">
        <v>44.78519765080931</v>
      </c>
      <c r="AA16" s="33">
        <v>60733.40158255953</v>
      </c>
      <c r="AB16" s="34">
        <v>14.383544060437737</v>
      </c>
      <c r="AC16" s="34">
        <v>9.927945888378785</v>
      </c>
      <c r="AD16" s="35">
        <v>71202.26977697133</v>
      </c>
      <c r="AE16" s="36">
        <v>14.902343463821037</v>
      </c>
      <c r="AF16" s="34">
        <v>17.23741453898424</v>
      </c>
      <c r="AG16" s="37">
        <v>87520.38095088009</v>
      </c>
      <c r="AH16" s="38">
        <f t="shared" si="0"/>
        <v>17.653618254419897</v>
      </c>
      <c r="AI16" s="38">
        <v>22.917964869690806</v>
      </c>
    </row>
    <row r="17" spans="1:35" s="23" customFormat="1" ht="12.75">
      <c r="A17" s="17" t="s">
        <v>21</v>
      </c>
      <c r="B17" s="40">
        <v>9183.937</v>
      </c>
      <c r="C17" s="40">
        <v>5.652976926450684</v>
      </c>
      <c r="D17" s="40">
        <v>8573.841</v>
      </c>
      <c r="E17" s="40">
        <v>5.416025049409828</v>
      </c>
      <c r="F17" s="18">
        <v>-6.643076928772487</v>
      </c>
      <c r="G17" s="40">
        <v>9312.141</v>
      </c>
      <c r="H17" s="40">
        <v>6.378823858453904</v>
      </c>
      <c r="I17" s="18">
        <v>8.611076412543682</v>
      </c>
      <c r="J17" s="40">
        <v>11771.103</v>
      </c>
      <c r="K17" s="40">
        <v>6.9298216782506</v>
      </c>
      <c r="L17" s="18">
        <v>26.405979033178298</v>
      </c>
      <c r="M17" s="40">
        <v>16133.45</v>
      </c>
      <c r="N17" s="40">
        <v>7.616313580069644</v>
      </c>
      <c r="O17" s="18">
        <v>37.059798049511585</v>
      </c>
      <c r="P17" s="40">
        <v>16820.376</v>
      </c>
      <c r="Q17" s="40">
        <v>8.141842912771063</v>
      </c>
      <c r="R17" s="18">
        <v>4.257774995428761</v>
      </c>
      <c r="S17" s="19">
        <v>16783.1580269681</v>
      </c>
      <c r="T17" s="19">
        <v>8.222030717534464</v>
      </c>
      <c r="U17" s="18">
        <v>-0.2212671882715398</v>
      </c>
      <c r="V17" s="20">
        <v>18822.495763332747</v>
      </c>
      <c r="W17" s="18">
        <v>6.266850492224606</v>
      </c>
      <c r="X17" s="18">
        <v>32319.2166786743</v>
      </c>
      <c r="Y17" s="19">
        <v>8.40549009317813</v>
      </c>
      <c r="Z17" s="19">
        <v>71.70526738347795</v>
      </c>
      <c r="AA17" s="21">
        <v>38845.80081329418</v>
      </c>
      <c r="AB17" s="22">
        <v>9.1998846269374</v>
      </c>
      <c r="AC17" s="22">
        <v>20.194128463906807</v>
      </c>
      <c r="AD17" s="21">
        <v>43476.01422195008</v>
      </c>
      <c r="AE17" s="22">
        <v>9.099351725764986</v>
      </c>
      <c r="AF17" s="22">
        <v>11.919469573842067</v>
      </c>
      <c r="AG17" s="21">
        <f>SUM(AG18:AG26)</f>
        <v>45279.99070701282</v>
      </c>
      <c r="AH17" s="21">
        <f t="shared" si="0"/>
        <v>9.133365986534209</v>
      </c>
      <c r="AI17" s="21">
        <v>4.149360325105313</v>
      </c>
    </row>
    <row r="18" spans="1:35" s="39" customFormat="1" ht="12.75">
      <c r="A18" s="24" t="s">
        <v>22</v>
      </c>
      <c r="B18" s="25">
        <v>1180.539</v>
      </c>
      <c r="C18" s="26">
        <v>0.7266556519034444</v>
      </c>
      <c r="D18" s="25">
        <v>1302.647</v>
      </c>
      <c r="E18" s="26">
        <v>0.8228714274662386</v>
      </c>
      <c r="F18" s="27">
        <v>10.343410933480385</v>
      </c>
      <c r="G18" s="26">
        <v>1126.511</v>
      </c>
      <c r="H18" s="26">
        <v>0.771660914886358</v>
      </c>
      <c r="I18" s="27">
        <v>-13.52139144372957</v>
      </c>
      <c r="J18" s="28">
        <v>1012.133</v>
      </c>
      <c r="K18" s="26">
        <v>0.5958576018468971</v>
      </c>
      <c r="L18" s="27">
        <v>-10.153296328220492</v>
      </c>
      <c r="M18" s="26">
        <v>1092.613</v>
      </c>
      <c r="N18" s="26">
        <v>0.5158030817748612</v>
      </c>
      <c r="O18" s="27">
        <v>7.951524157398282</v>
      </c>
      <c r="P18" s="28">
        <v>1064.358</v>
      </c>
      <c r="Q18" s="26">
        <v>0.5151986875294097</v>
      </c>
      <c r="R18" s="27">
        <v>-2.5860025461897322</v>
      </c>
      <c r="S18" s="29">
        <v>812.304866</v>
      </c>
      <c r="T18" s="29">
        <v>0.397946295299303</v>
      </c>
      <c r="U18" s="27">
        <v>-23.68123638850838</v>
      </c>
      <c r="V18" s="30">
        <v>694.1633404485</v>
      </c>
      <c r="W18" s="31">
        <v>0.23111801572288948</v>
      </c>
      <c r="X18" s="32">
        <v>1668.211741695</v>
      </c>
      <c r="Y18" s="32">
        <v>0.4338637723665254</v>
      </c>
      <c r="Z18" s="29">
        <v>140.3197697846109</v>
      </c>
      <c r="AA18" s="33">
        <v>1821.83846333</v>
      </c>
      <c r="AB18" s="34">
        <v>0.43146758003806973</v>
      </c>
      <c r="AC18" s="34">
        <v>9.209066079279978</v>
      </c>
      <c r="AD18" s="35">
        <v>1724.2595079089997</v>
      </c>
      <c r="AE18" s="36">
        <v>0.36088045350387915</v>
      </c>
      <c r="AF18" s="34">
        <v>-5.356070660767757</v>
      </c>
      <c r="AG18" s="37">
        <v>1637.9650243870012</v>
      </c>
      <c r="AH18" s="38">
        <f t="shared" si="0"/>
        <v>0.33039172065359845</v>
      </c>
      <c r="AI18" s="38">
        <v>-5.0047271380076275</v>
      </c>
    </row>
    <row r="19" spans="1:35" s="39" customFormat="1" ht="12.75">
      <c r="A19" s="24" t="s">
        <v>23</v>
      </c>
      <c r="B19" s="25">
        <v>3895.926</v>
      </c>
      <c r="C19" s="26">
        <v>2.3980543186608645</v>
      </c>
      <c r="D19" s="25">
        <v>3895</v>
      </c>
      <c r="E19" s="26">
        <v>2.4604395588221517</v>
      </c>
      <c r="F19" s="27">
        <v>-0.023768418599317442</v>
      </c>
      <c r="G19" s="26">
        <v>4434.736</v>
      </c>
      <c r="H19" s="26">
        <v>3.03779762384874</v>
      </c>
      <c r="I19" s="27">
        <v>13.857150192554556</v>
      </c>
      <c r="J19" s="28">
        <v>5683.56</v>
      </c>
      <c r="K19" s="26">
        <v>3.345995468533237</v>
      </c>
      <c r="L19" s="27">
        <v>28.16005281937865</v>
      </c>
      <c r="M19" s="28">
        <v>7979.854</v>
      </c>
      <c r="N19" s="26">
        <v>3.767146542566721</v>
      </c>
      <c r="O19" s="27">
        <v>40.40238864373737</v>
      </c>
      <c r="P19" s="28">
        <v>9974.839</v>
      </c>
      <c r="Q19" s="26">
        <v>4.828285183290932</v>
      </c>
      <c r="R19" s="27">
        <v>25.00026942848828</v>
      </c>
      <c r="S19" s="29">
        <v>9171.0680806808</v>
      </c>
      <c r="T19" s="29">
        <v>4.4928852693153924</v>
      </c>
      <c r="U19" s="27">
        <v>-8.057983886448696</v>
      </c>
      <c r="V19" s="30">
        <v>11697.0208118019</v>
      </c>
      <c r="W19" s="31">
        <v>3.894461263463339</v>
      </c>
      <c r="X19" s="32">
        <v>18285.5630578086</v>
      </c>
      <c r="Y19" s="32">
        <v>4.7556573124500225</v>
      </c>
      <c r="Z19" s="29">
        <v>56.326669431579376</v>
      </c>
      <c r="AA19" s="33">
        <v>21545.19449452278</v>
      </c>
      <c r="AB19" s="34">
        <v>5.102567059106733</v>
      </c>
      <c r="AC19" s="34">
        <v>17.826256847596504</v>
      </c>
      <c r="AD19" s="35">
        <v>23821.336753028125</v>
      </c>
      <c r="AE19" s="36">
        <v>4.985708224933339</v>
      </c>
      <c r="AF19" s="34">
        <v>10.564500863911835</v>
      </c>
      <c r="AG19" s="37">
        <v>26425.30946738016</v>
      </c>
      <c r="AH19" s="38">
        <f t="shared" si="0"/>
        <v>5.330213608803382</v>
      </c>
      <c r="AI19" s="38">
        <v>10.931261924337742</v>
      </c>
    </row>
    <row r="20" spans="1:35" s="39" customFormat="1" ht="12.75">
      <c r="A20" s="24" t="s">
        <v>24</v>
      </c>
      <c r="B20" s="25">
        <v>281.118</v>
      </c>
      <c r="C20" s="26">
        <v>0.17303620088094718</v>
      </c>
      <c r="D20" s="25">
        <v>238.328</v>
      </c>
      <c r="E20" s="26">
        <v>0.1505498431771414</v>
      </c>
      <c r="F20" s="27">
        <v>-15.221366116719665</v>
      </c>
      <c r="G20" s="26">
        <v>361.141</v>
      </c>
      <c r="H20" s="26">
        <v>0.2473818670771739</v>
      </c>
      <c r="I20" s="27">
        <v>51.53108321305092</v>
      </c>
      <c r="J20" s="28">
        <v>337.582</v>
      </c>
      <c r="K20" s="26">
        <v>0.19873949465799376</v>
      </c>
      <c r="L20" s="27">
        <v>-6.523490824913267</v>
      </c>
      <c r="M20" s="26">
        <v>530.107</v>
      </c>
      <c r="N20" s="26">
        <v>0.250254046282102</v>
      </c>
      <c r="O20" s="27">
        <v>57.03058812377438</v>
      </c>
      <c r="P20" s="28">
        <v>448.217</v>
      </c>
      <c r="Q20" s="26">
        <v>0.21695783761513457</v>
      </c>
      <c r="R20" s="27">
        <v>-15.447824684450495</v>
      </c>
      <c r="S20" s="29">
        <v>598.0144441662</v>
      </c>
      <c r="T20" s="29">
        <v>0.29296590793955823</v>
      </c>
      <c r="U20" s="27">
        <v>33.4207413298023</v>
      </c>
      <c r="V20" s="30">
        <v>-488.376238323901</v>
      </c>
      <c r="W20" s="31">
        <v>-0.16260228760381074</v>
      </c>
      <c r="X20" s="32">
        <v>563.5318292891</v>
      </c>
      <c r="Y20" s="32">
        <v>0.14656175783510283</v>
      </c>
      <c r="Z20" s="29">
        <v>-215.38887133885376</v>
      </c>
      <c r="AA20" s="33">
        <v>631.0942433216995</v>
      </c>
      <c r="AB20" s="34">
        <v>0.1494625958463189</v>
      </c>
      <c r="AC20" s="34">
        <v>11.989103458065557</v>
      </c>
      <c r="AD20" s="35">
        <v>516.9882399409499</v>
      </c>
      <c r="AE20" s="36">
        <v>0.10820352135527202</v>
      </c>
      <c r="AF20" s="34">
        <v>-18.08065983618618</v>
      </c>
      <c r="AG20" s="37">
        <v>435.9082786926602</v>
      </c>
      <c r="AH20" s="38">
        <f t="shared" si="0"/>
        <v>0.08792647223851141</v>
      </c>
      <c r="AI20" s="38">
        <v>-15.683134544327478</v>
      </c>
    </row>
    <row r="21" spans="1:35" s="39" customFormat="1" ht="12.75">
      <c r="A21" s="24" t="s">
        <v>25</v>
      </c>
      <c r="B21" s="25">
        <v>928.574</v>
      </c>
      <c r="C21" s="26">
        <v>0.5715639596070854</v>
      </c>
      <c r="D21" s="25">
        <v>884.098</v>
      </c>
      <c r="E21" s="26">
        <v>0.5584774565020658</v>
      </c>
      <c r="F21" s="27">
        <v>-4.789709813111287</v>
      </c>
      <c r="G21" s="26">
        <v>983.175</v>
      </c>
      <c r="H21" s="26">
        <v>0.6734756429306018</v>
      </c>
      <c r="I21" s="27">
        <v>11.20656307332446</v>
      </c>
      <c r="J21" s="28">
        <v>1857.369</v>
      </c>
      <c r="K21" s="26">
        <v>1.0934604820559841</v>
      </c>
      <c r="L21" s="27">
        <v>88.91540163246626</v>
      </c>
      <c r="M21" s="28">
        <v>3113.845</v>
      </c>
      <c r="N21" s="26">
        <v>1.4699906070761035</v>
      </c>
      <c r="O21" s="27">
        <v>67.64816253528511</v>
      </c>
      <c r="P21" s="28">
        <v>2211.626</v>
      </c>
      <c r="Q21" s="26">
        <v>1.070529664366612</v>
      </c>
      <c r="R21" s="27">
        <v>-28.974435143688908</v>
      </c>
      <c r="S21" s="29">
        <v>2600.4729488</v>
      </c>
      <c r="T21" s="29">
        <v>1.273965747733209</v>
      </c>
      <c r="U21" s="27">
        <v>17.5819487019957</v>
      </c>
      <c r="V21" s="30">
        <v>3306.1249885445</v>
      </c>
      <c r="W21" s="31">
        <v>1.100756842893167</v>
      </c>
      <c r="X21" s="32">
        <v>5241.52755156647</v>
      </c>
      <c r="Y21" s="32">
        <v>1.3632016006403835</v>
      </c>
      <c r="Z21" s="29">
        <v>58.53990909986795</v>
      </c>
      <c r="AA21" s="33">
        <v>6712.3351260426225</v>
      </c>
      <c r="AB21" s="34">
        <v>1.589688137303063</v>
      </c>
      <c r="AC21" s="34">
        <v>28.060666666468077</v>
      </c>
      <c r="AD21" s="35">
        <v>8382.108409367056</v>
      </c>
      <c r="AE21" s="36">
        <v>1.7543409621440273</v>
      </c>
      <c r="AF21" s="34">
        <v>24.87619065451636</v>
      </c>
      <c r="AG21" s="37">
        <v>8162.764596279991</v>
      </c>
      <c r="AH21" s="38">
        <f t="shared" si="0"/>
        <v>1.6465002610568715</v>
      </c>
      <c r="AI21" s="38">
        <v>-2.61680954689094</v>
      </c>
    </row>
    <row r="22" spans="1:35" s="39" customFormat="1" ht="12.75">
      <c r="A22" s="24" t="s">
        <v>26</v>
      </c>
      <c r="B22" s="25">
        <v>291.869</v>
      </c>
      <c r="C22" s="26">
        <v>0.17965375007975715</v>
      </c>
      <c r="D22" s="25">
        <v>164.664</v>
      </c>
      <c r="E22" s="26">
        <v>0.10401689846312985</v>
      </c>
      <c r="F22" s="27">
        <v>-43.58290877071563</v>
      </c>
      <c r="G22" s="26">
        <v>187.411</v>
      </c>
      <c r="H22" s="26">
        <v>0.12837668138151093</v>
      </c>
      <c r="I22" s="27">
        <v>13.814191322936423</v>
      </c>
      <c r="J22" s="28">
        <v>208.88</v>
      </c>
      <c r="K22" s="26">
        <v>0.12297073198263456</v>
      </c>
      <c r="L22" s="27">
        <v>11.455570910992407</v>
      </c>
      <c r="M22" s="28">
        <v>348.975</v>
      </c>
      <c r="N22" s="26">
        <v>0.16474486434115482</v>
      </c>
      <c r="O22" s="27">
        <v>67.06960934507853</v>
      </c>
      <c r="P22" s="28">
        <v>313.751</v>
      </c>
      <c r="Q22" s="26">
        <v>0.1518700506888094</v>
      </c>
      <c r="R22" s="27">
        <v>-10.093559710581005</v>
      </c>
      <c r="S22" s="29">
        <v>460.332875364</v>
      </c>
      <c r="T22" s="29">
        <v>0.2255160223988854</v>
      </c>
      <c r="U22" s="27">
        <v>46.719173919445694</v>
      </c>
      <c r="V22" s="30">
        <v>212.24077763491</v>
      </c>
      <c r="W22" s="31">
        <v>0.07066444527417771</v>
      </c>
      <c r="X22" s="32">
        <v>273.22393848</v>
      </c>
      <c r="Y22" s="32">
        <v>0.0710593060143113</v>
      </c>
      <c r="Z22" s="29">
        <v>28.733008578583032</v>
      </c>
      <c r="AA22" s="33">
        <v>418.0752876600003</v>
      </c>
      <c r="AB22" s="34">
        <v>0.09901313221297706</v>
      </c>
      <c r="AC22" s="34">
        <v>53.01561421954373</v>
      </c>
      <c r="AD22" s="35">
        <v>549.5970325249998</v>
      </c>
      <c r="AE22" s="36">
        <v>0.11502840809764915</v>
      </c>
      <c r="AF22" s="34">
        <v>31.458866081546432</v>
      </c>
      <c r="AG22" s="37">
        <v>710.6722212349999</v>
      </c>
      <c r="AH22" s="38">
        <f t="shared" si="0"/>
        <v>0.14334873730433836</v>
      </c>
      <c r="AI22" s="38">
        <v>29.30787089041883</v>
      </c>
    </row>
    <row r="23" spans="1:35" s="39" customFormat="1" ht="12.75">
      <c r="A23" s="24" t="s">
        <v>27</v>
      </c>
      <c r="B23" s="25">
        <v>2044.037</v>
      </c>
      <c r="C23" s="26">
        <v>1.2581634649509765</v>
      </c>
      <c r="D23" s="25">
        <v>1541.294</v>
      </c>
      <c r="E23" s="26">
        <v>0.9736227803274019</v>
      </c>
      <c r="F23" s="27">
        <v>-24.59559195846259</v>
      </c>
      <c r="G23" s="26">
        <v>1542.436</v>
      </c>
      <c r="H23" s="26">
        <v>1.0565698647537882</v>
      </c>
      <c r="I23" s="27">
        <v>0.07409358629826102</v>
      </c>
      <c r="J23" s="28">
        <v>1626.143</v>
      </c>
      <c r="K23" s="26">
        <v>0.9573343308044681</v>
      </c>
      <c r="L23" s="27">
        <v>5.426935055976401</v>
      </c>
      <c r="M23" s="28">
        <v>1911.287</v>
      </c>
      <c r="N23" s="26">
        <v>0.9022844545655498</v>
      </c>
      <c r="O23" s="27">
        <v>17.534989235264064</v>
      </c>
      <c r="P23" s="28">
        <v>1733.26</v>
      </c>
      <c r="Q23" s="26">
        <v>0.8389783110074097</v>
      </c>
      <c r="R23" s="27">
        <v>-9.314509019315267</v>
      </c>
      <c r="S23" s="29">
        <v>1720.0405830583</v>
      </c>
      <c r="T23" s="29">
        <v>0.8426439461862139</v>
      </c>
      <c r="U23" s="27">
        <v>-0.7626909374069726</v>
      </c>
      <c r="V23" s="30">
        <v>1458.61878130324</v>
      </c>
      <c r="W23" s="31">
        <v>0.48563941479988687</v>
      </c>
      <c r="X23" s="32">
        <v>2774.1249505341</v>
      </c>
      <c r="Y23" s="32">
        <v>0.7214865391319603</v>
      </c>
      <c r="Z23" s="29">
        <v>90.18848420801821</v>
      </c>
      <c r="AA23" s="33">
        <v>2848.522415861099</v>
      </c>
      <c r="AB23" s="34">
        <v>0.674618029092056</v>
      </c>
      <c r="AC23" s="34">
        <v>2.681835413097566</v>
      </c>
      <c r="AD23" s="35">
        <v>2648.8956294840027</v>
      </c>
      <c r="AE23" s="36">
        <v>0.5544030070113327</v>
      </c>
      <c r="AF23" s="34">
        <v>-7.008081988947586</v>
      </c>
      <c r="AG23" s="37">
        <v>2332.3385305967504</v>
      </c>
      <c r="AH23" s="38">
        <f t="shared" si="0"/>
        <v>0.47045286608542386</v>
      </c>
      <c r="AI23" s="38">
        <v>-11.95053120869533</v>
      </c>
    </row>
    <row r="24" spans="1:35" s="39" customFormat="1" ht="12.75">
      <c r="A24" s="24" t="s">
        <v>28</v>
      </c>
      <c r="B24" s="25">
        <v>191.212</v>
      </c>
      <c r="C24" s="26">
        <v>0.11769647636525468</v>
      </c>
      <c r="D24" s="25">
        <v>190.715</v>
      </c>
      <c r="E24" s="26">
        <v>0.12047310153036372</v>
      </c>
      <c r="F24" s="27">
        <v>-0.2599209254649111</v>
      </c>
      <c r="G24" s="26">
        <v>287.065</v>
      </c>
      <c r="H24" s="26">
        <v>0.19663974921847402</v>
      </c>
      <c r="I24" s="27">
        <v>50.52041003591748</v>
      </c>
      <c r="J24" s="28">
        <v>603.294</v>
      </c>
      <c r="K24" s="26">
        <v>0.35516806195294687</v>
      </c>
      <c r="L24" s="27">
        <v>110.15937157089857</v>
      </c>
      <c r="M24" s="26">
        <v>616.725</v>
      </c>
      <c r="N24" s="26">
        <v>0.2911448569691201</v>
      </c>
      <c r="O24" s="27">
        <v>2.2262777352335803</v>
      </c>
      <c r="P24" s="28">
        <v>641.262</v>
      </c>
      <c r="Q24" s="26">
        <v>0.3104005802206441</v>
      </c>
      <c r="R24" s="27">
        <v>3.978596619238715</v>
      </c>
      <c r="S24" s="29">
        <v>937.141024</v>
      </c>
      <c r="T24" s="29">
        <v>0.45910324347828696</v>
      </c>
      <c r="U24" s="27">
        <v>46.14011496081167</v>
      </c>
      <c r="V24" s="30">
        <v>1519.0866445446</v>
      </c>
      <c r="W24" s="31">
        <v>0.5057718703085813</v>
      </c>
      <c r="X24" s="32">
        <v>2797.74810512163</v>
      </c>
      <c r="Y24" s="32">
        <v>0.7276303820916852</v>
      </c>
      <c r="Z24" s="29">
        <v>84.17304339874268</v>
      </c>
      <c r="AA24" s="33">
        <v>3815.995646545719</v>
      </c>
      <c r="AB24" s="34">
        <v>0.9037455516453518</v>
      </c>
      <c r="AC24" s="34">
        <v>36.39525443909903</v>
      </c>
      <c r="AD24" s="35">
        <v>4835.871931049946</v>
      </c>
      <c r="AE24" s="36">
        <v>1.0121281904255495</v>
      </c>
      <c r="AF24" s="34">
        <v>26.726348218647228</v>
      </c>
      <c r="AG24" s="37">
        <v>4844.487388077248</v>
      </c>
      <c r="AH24" s="38">
        <f t="shared" si="0"/>
        <v>0.9771750312132008</v>
      </c>
      <c r="AI24" s="38">
        <v>0.1781572620230959</v>
      </c>
    </row>
    <row r="25" spans="1:35" s="39" customFormat="1" ht="12.75">
      <c r="A25" s="24" t="s">
        <v>29</v>
      </c>
      <c r="B25" s="25">
        <v>272.599</v>
      </c>
      <c r="C25" s="26">
        <v>0.16779251177066326</v>
      </c>
      <c r="D25" s="25">
        <v>177.392</v>
      </c>
      <c r="E25" s="26">
        <v>0.11205707168641314</v>
      </c>
      <c r="F25" s="27">
        <v>-34.925660035436664</v>
      </c>
      <c r="G25" s="26">
        <v>241.941</v>
      </c>
      <c r="H25" s="26">
        <v>0.16572977397337474</v>
      </c>
      <c r="I25" s="27">
        <v>36.38777396951386</v>
      </c>
      <c r="J25" s="28">
        <v>253.068</v>
      </c>
      <c r="K25" s="26">
        <v>0.14898485829845542</v>
      </c>
      <c r="L25" s="27">
        <v>4.599055141542777</v>
      </c>
      <c r="M25" s="28">
        <v>319.448</v>
      </c>
      <c r="N25" s="26">
        <v>0.15080569503274796</v>
      </c>
      <c r="O25" s="27">
        <v>26.23010416172727</v>
      </c>
      <c r="P25" s="28">
        <v>278.089</v>
      </c>
      <c r="Q25" s="26">
        <v>0.13460798698968393</v>
      </c>
      <c r="R25" s="27">
        <v>-12.947021111417186</v>
      </c>
      <c r="S25" s="29">
        <v>250.8525128988</v>
      </c>
      <c r="T25" s="29">
        <v>0.12289207211839859</v>
      </c>
      <c r="U25" s="27">
        <v>-9.794161977352573</v>
      </c>
      <c r="V25" s="30">
        <v>208.225407589</v>
      </c>
      <c r="W25" s="31">
        <v>0.06932754903761724</v>
      </c>
      <c r="X25" s="32">
        <v>299.118309302</v>
      </c>
      <c r="Y25" s="32">
        <v>0.07779384044246224</v>
      </c>
      <c r="Z25" s="29">
        <v>43.651206048978636</v>
      </c>
      <c r="AA25" s="33">
        <v>384.5863518228199</v>
      </c>
      <c r="AB25" s="34">
        <v>0.09108191855460063</v>
      </c>
      <c r="AC25" s="34">
        <v>28.573323619092957</v>
      </c>
      <c r="AD25" s="35">
        <v>393.8737603380003</v>
      </c>
      <c r="AE25" s="36">
        <v>0.08243616497520712</v>
      </c>
      <c r="AF25" s="34">
        <v>2.414908503944815</v>
      </c>
      <c r="AG25" s="37">
        <v>279.3849571280001</v>
      </c>
      <c r="AH25" s="38">
        <f t="shared" si="0"/>
        <v>0.0563543636988201</v>
      </c>
      <c r="AI25" s="38">
        <v>-29.067385223060388</v>
      </c>
    </row>
    <row r="26" spans="1:35" s="39" customFormat="1" ht="12.75">
      <c r="A26" s="24" t="s">
        <v>30</v>
      </c>
      <c r="B26" s="25">
        <v>98.063</v>
      </c>
      <c r="C26" s="26">
        <v>0.06036059223169034</v>
      </c>
      <c r="D26" s="25">
        <v>179.703</v>
      </c>
      <c r="E26" s="26">
        <v>0.11351691143492096</v>
      </c>
      <c r="F26" s="27">
        <v>83.25260291853195</v>
      </c>
      <c r="G26" s="26">
        <v>147.725</v>
      </c>
      <c r="H26" s="26">
        <v>0.10119174038388196</v>
      </c>
      <c r="I26" s="27">
        <v>-17.79491716888421</v>
      </c>
      <c r="J26" s="28">
        <v>189.074</v>
      </c>
      <c r="K26" s="26">
        <v>0.11131064811798472</v>
      </c>
      <c r="L26" s="27">
        <v>27.99052293112203</v>
      </c>
      <c r="M26" s="28">
        <v>220.596</v>
      </c>
      <c r="N26" s="26">
        <v>0.10413943146128342</v>
      </c>
      <c r="O26" s="27">
        <v>16.671779303341538</v>
      </c>
      <c r="P26" s="28">
        <v>154.974</v>
      </c>
      <c r="Q26" s="26">
        <v>0.07501461106242706</v>
      </c>
      <c r="R26" s="27">
        <v>-29.747592884730466</v>
      </c>
      <c r="S26" s="29">
        <v>232.930692</v>
      </c>
      <c r="T26" s="29">
        <v>0.1141122130652151</v>
      </c>
      <c r="U26" s="27">
        <v>50.30307793565373</v>
      </c>
      <c r="V26" s="30">
        <v>215.39124979</v>
      </c>
      <c r="W26" s="31">
        <v>0.07171337832875846</v>
      </c>
      <c r="X26" s="32">
        <v>416.16719487744</v>
      </c>
      <c r="Y26" s="32">
        <v>0.10823558220568674</v>
      </c>
      <c r="Z26" s="29">
        <v>93.2145318267063</v>
      </c>
      <c r="AA26" s="33">
        <v>668.1587841874401</v>
      </c>
      <c r="AB26" s="34">
        <v>0.15824062313822954</v>
      </c>
      <c r="AC26" s="34">
        <v>60.55056535251677</v>
      </c>
      <c r="AD26" s="35">
        <v>603.0829583079999</v>
      </c>
      <c r="AE26" s="36">
        <v>0.12622279331872957</v>
      </c>
      <c r="AF26" s="34">
        <v>-9.739574996171024</v>
      </c>
      <c r="AG26" s="37">
        <v>451.160243236</v>
      </c>
      <c r="AH26" s="38">
        <f t="shared" si="0"/>
        <v>0.09100292548006189</v>
      </c>
      <c r="AI26" s="38">
        <v>-25.191014433276624</v>
      </c>
    </row>
    <row r="27" spans="1:35" s="23" customFormat="1" ht="12.75">
      <c r="A27" s="17" t="s">
        <v>31</v>
      </c>
      <c r="B27" s="40">
        <v>58783.07</v>
      </c>
      <c r="C27" s="40">
        <v>36.18266745252449</v>
      </c>
      <c r="D27" s="40">
        <v>59505.936</v>
      </c>
      <c r="E27" s="40">
        <v>37.589411789252686</v>
      </c>
      <c r="F27" s="18">
        <v>1.2297180123460834</v>
      </c>
      <c r="G27" s="40">
        <v>56199.778000000006</v>
      </c>
      <c r="H27" s="40">
        <v>38.496891826080905</v>
      </c>
      <c r="I27" s="18">
        <v>-5.55601377314693</v>
      </c>
      <c r="J27" s="40">
        <v>57038.617999999995</v>
      </c>
      <c r="K27" s="40">
        <v>33.57947437159075</v>
      </c>
      <c r="L27" s="18">
        <v>1.4926037608190938</v>
      </c>
      <c r="M27" s="40">
        <v>69023.579</v>
      </c>
      <c r="N27" s="40">
        <v>32.58479879273868</v>
      </c>
      <c r="O27" s="18">
        <v>21.012011546282565</v>
      </c>
      <c r="P27" s="40">
        <v>73373.195</v>
      </c>
      <c r="Q27" s="40">
        <v>35.516032917344965</v>
      </c>
      <c r="R27" s="18">
        <v>6.301637879426707</v>
      </c>
      <c r="S27" s="19">
        <v>73751.5347030502</v>
      </c>
      <c r="T27" s="19">
        <v>36.13070810746173</v>
      </c>
      <c r="U27" s="18">
        <v>0.5156374927522052</v>
      </c>
      <c r="V27" s="20">
        <v>71785.67837293574</v>
      </c>
      <c r="W27" s="18">
        <v>23.9006622449336</v>
      </c>
      <c r="X27" s="18">
        <v>113752.656838779</v>
      </c>
      <c r="Y27" s="19">
        <v>29.584467954075073</v>
      </c>
      <c r="Z27" s="19">
        <v>58.46149178645282</v>
      </c>
      <c r="AA27" s="21">
        <v>109226.02246107461</v>
      </c>
      <c r="AB27" s="22">
        <v>25.868093432566443</v>
      </c>
      <c r="AC27" s="22">
        <v>-3.979365848236818</v>
      </c>
      <c r="AD27" s="21">
        <v>122788.63774430568</v>
      </c>
      <c r="AE27" s="22">
        <v>25.699159013497635</v>
      </c>
      <c r="AF27" s="22">
        <v>12.41701837862351</v>
      </c>
      <c r="AG27" s="21">
        <f>SUM(AG28:AG31)</f>
        <v>112926.84484651763</v>
      </c>
      <c r="AH27" s="21">
        <f t="shared" si="0"/>
        <v>22.77832189413568</v>
      </c>
      <c r="AI27" s="21">
        <v>-8.03151910384753</v>
      </c>
    </row>
    <row r="28" spans="1:35" s="39" customFormat="1" ht="12.75">
      <c r="A28" s="24" t="s">
        <v>32</v>
      </c>
      <c r="B28" s="25">
        <v>1826.459</v>
      </c>
      <c r="C28" s="26">
        <v>1.1242379585256508</v>
      </c>
      <c r="D28" s="25">
        <v>1300.09</v>
      </c>
      <c r="E28" s="26">
        <v>0.8212561915350683</v>
      </c>
      <c r="F28" s="27">
        <v>-28.81909749958801</v>
      </c>
      <c r="G28" s="26">
        <v>1355.186</v>
      </c>
      <c r="H28" s="26">
        <v>0.9283034684980299</v>
      </c>
      <c r="I28" s="27">
        <v>4.237860455814598</v>
      </c>
      <c r="J28" s="28">
        <v>1216.475</v>
      </c>
      <c r="K28" s="26">
        <v>0.7161567464026013</v>
      </c>
      <c r="L28" s="27">
        <v>-10.235569139586744</v>
      </c>
      <c r="M28" s="28">
        <v>1627.813</v>
      </c>
      <c r="N28" s="26">
        <v>0.7684614423891919</v>
      </c>
      <c r="O28" s="27">
        <v>33.81392959164802</v>
      </c>
      <c r="P28" s="26">
        <v>2201.75</v>
      </c>
      <c r="Q28" s="26">
        <v>1.065749221848173</v>
      </c>
      <c r="R28" s="27">
        <v>35.25816540351994</v>
      </c>
      <c r="S28" s="29">
        <v>1649.8940213848</v>
      </c>
      <c r="T28" s="29">
        <v>0.8082793061177479</v>
      </c>
      <c r="U28" s="27">
        <v>-25.064425053489273</v>
      </c>
      <c r="V28" s="30">
        <v>1599.41384079916</v>
      </c>
      <c r="W28" s="31">
        <v>0.5325163857924184</v>
      </c>
      <c r="X28" s="32">
        <v>2230.44532852386</v>
      </c>
      <c r="Y28" s="32">
        <v>0.580087886989338</v>
      </c>
      <c r="Z28" s="29">
        <v>39.45392190737828</v>
      </c>
      <c r="AA28" s="33">
        <v>2885.6634204014904</v>
      </c>
      <c r="AB28" s="34">
        <v>0.6834141653422121</v>
      </c>
      <c r="AC28" s="34">
        <v>29.376110837527804</v>
      </c>
      <c r="AD28" s="35">
        <v>4193.7319290828245</v>
      </c>
      <c r="AE28" s="36">
        <v>0.877730917822482</v>
      </c>
      <c r="AF28" s="34">
        <v>45.32990574830584</v>
      </c>
      <c r="AG28" s="37">
        <v>3613.765663457159</v>
      </c>
      <c r="AH28" s="38">
        <f t="shared" si="0"/>
        <v>0.7289278084770677</v>
      </c>
      <c r="AI28" s="38">
        <v>-13.829359516370067</v>
      </c>
    </row>
    <row r="29" spans="1:35" s="39" customFormat="1" ht="12.75">
      <c r="A29" s="24" t="s">
        <v>33</v>
      </c>
      <c r="B29" s="25">
        <v>14370.24</v>
      </c>
      <c r="C29" s="26">
        <v>8.845295339848114</v>
      </c>
      <c r="D29" s="25">
        <v>11520.607</v>
      </c>
      <c r="E29" s="26">
        <v>7.277472966480974</v>
      </c>
      <c r="F29" s="27">
        <v>-19.83010026276527</v>
      </c>
      <c r="G29" s="26">
        <v>9237.615</v>
      </c>
      <c r="H29" s="26">
        <v>6.327773490243722</v>
      </c>
      <c r="I29" s="27">
        <v>-19.816594733246262</v>
      </c>
      <c r="J29" s="28">
        <v>11950.614</v>
      </c>
      <c r="K29" s="26">
        <v>7.035502447443126</v>
      </c>
      <c r="L29" s="27">
        <v>29.36904168446074</v>
      </c>
      <c r="M29" s="28">
        <v>14419.193</v>
      </c>
      <c r="N29" s="26">
        <v>6.807043469285561</v>
      </c>
      <c r="O29" s="27">
        <v>20.656503506849106</v>
      </c>
      <c r="P29" s="28">
        <v>15704.726</v>
      </c>
      <c r="Q29" s="26">
        <v>7.601816515879992</v>
      </c>
      <c r="R29" s="27">
        <v>8.915429594430151</v>
      </c>
      <c r="S29" s="29">
        <v>14809.199616388</v>
      </c>
      <c r="T29" s="29">
        <v>7.2549930086094845</v>
      </c>
      <c r="U29" s="27">
        <v>-5.702273211337797</v>
      </c>
      <c r="V29" s="30">
        <v>16056.4926585008</v>
      </c>
      <c r="W29" s="31">
        <v>5.345924376104622</v>
      </c>
      <c r="X29" s="32">
        <v>25233.6506727269</v>
      </c>
      <c r="Y29" s="32">
        <v>6.562696208051284</v>
      </c>
      <c r="Z29" s="29">
        <v>57.15543368910913</v>
      </c>
      <c r="AA29" s="33">
        <v>25277.452620566968</v>
      </c>
      <c r="AB29" s="34">
        <v>5.986480981298426</v>
      </c>
      <c r="AC29" s="34">
        <v>0.17358545700804828</v>
      </c>
      <c r="AD29" s="35">
        <v>34651.33168475935</v>
      </c>
      <c r="AE29" s="36">
        <v>7.252381811177613</v>
      </c>
      <c r="AF29" s="34">
        <v>37.083954640925086</v>
      </c>
      <c r="AG29" s="37">
        <v>34482.01980663407</v>
      </c>
      <c r="AH29" s="38">
        <f t="shared" si="0"/>
        <v>6.9553218084060715</v>
      </c>
      <c r="AI29" s="38">
        <v>-0.4886157901970427</v>
      </c>
    </row>
    <row r="30" spans="1:35" s="39" customFormat="1" ht="12.75">
      <c r="A30" s="24" t="s">
        <v>34</v>
      </c>
      <c r="B30" s="25">
        <v>791.173</v>
      </c>
      <c r="C30" s="26">
        <v>0.48698969884383647</v>
      </c>
      <c r="D30" s="25">
        <v>684.903</v>
      </c>
      <c r="E30" s="26">
        <v>0.4326476085124437</v>
      </c>
      <c r="F30" s="27">
        <v>-13.431954831623429</v>
      </c>
      <c r="G30" s="26">
        <v>443.16</v>
      </c>
      <c r="H30" s="26">
        <v>0.3035649461399298</v>
      </c>
      <c r="I30" s="27">
        <v>-35.29594701731486</v>
      </c>
      <c r="J30" s="28">
        <v>394.527</v>
      </c>
      <c r="K30" s="26">
        <v>0.2322638547343588</v>
      </c>
      <c r="L30" s="27">
        <v>-10.974140265366913</v>
      </c>
      <c r="M30" s="26">
        <v>522.549</v>
      </c>
      <c r="N30" s="26">
        <v>0.2466860494780603</v>
      </c>
      <c r="O30" s="27">
        <v>32.44949014896318</v>
      </c>
      <c r="P30" s="28">
        <v>549.883</v>
      </c>
      <c r="Q30" s="26">
        <v>0.2661689017179693</v>
      </c>
      <c r="R30" s="27">
        <v>5.230897006787899</v>
      </c>
      <c r="S30" s="29">
        <v>1027.9523822048</v>
      </c>
      <c r="T30" s="29">
        <v>0.5035915200863679</v>
      </c>
      <c r="U30" s="27">
        <v>86.94020040714113</v>
      </c>
      <c r="V30" s="30">
        <v>2385.31884411988</v>
      </c>
      <c r="W30" s="31">
        <v>0.794179303336897</v>
      </c>
      <c r="X30" s="32">
        <v>958.759658908319</v>
      </c>
      <c r="Y30" s="32">
        <v>0.24935148938836482</v>
      </c>
      <c r="Z30" s="29">
        <v>-59.805807040354956</v>
      </c>
      <c r="AA30" s="33">
        <v>835.3075494431498</v>
      </c>
      <c r="AB30" s="34">
        <v>0.19782660987791614</v>
      </c>
      <c r="AC30" s="34">
        <v>-12.876231109445778</v>
      </c>
      <c r="AD30" s="35">
        <v>1146.7893371460002</v>
      </c>
      <c r="AE30" s="36">
        <v>0.2400183117241672</v>
      </c>
      <c r="AF30" s="34">
        <v>37.28947354905351</v>
      </c>
      <c r="AG30" s="37">
        <v>874.9329630230001</v>
      </c>
      <c r="AH30" s="38">
        <f t="shared" si="0"/>
        <v>0.17648155046406025</v>
      </c>
      <c r="AI30" s="38">
        <v>-23.705868664559226</v>
      </c>
    </row>
    <row r="31" spans="1:35" s="39" customFormat="1" ht="12.75">
      <c r="A31" s="24" t="s">
        <v>35</v>
      </c>
      <c r="B31" s="25">
        <v>41795.198</v>
      </c>
      <c r="C31" s="26">
        <v>25.726144455306887</v>
      </c>
      <c r="D31" s="25">
        <v>46000.336</v>
      </c>
      <c r="E31" s="26">
        <v>29.0580350227242</v>
      </c>
      <c r="F31" s="27">
        <v>10.061294601355897</v>
      </c>
      <c r="G31" s="26">
        <v>45163.817</v>
      </c>
      <c r="H31" s="26">
        <v>30.93724992119922</v>
      </c>
      <c r="I31" s="27">
        <v>-1.8185062822149831</v>
      </c>
      <c r="J31" s="28">
        <v>43477.002</v>
      </c>
      <c r="K31" s="26">
        <v>25.59555132301066</v>
      </c>
      <c r="L31" s="27">
        <v>-3.7348813985319254</v>
      </c>
      <c r="M31" s="28">
        <v>52454.024</v>
      </c>
      <c r="N31" s="26">
        <v>24.762607831585864</v>
      </c>
      <c r="O31" s="27">
        <v>20.64774843490818</v>
      </c>
      <c r="P31" s="28">
        <v>54916.836</v>
      </c>
      <c r="Q31" s="26">
        <v>26.582298277898825</v>
      </c>
      <c r="R31" s="27">
        <v>4.695182203752381</v>
      </c>
      <c r="S31" s="29">
        <v>56264.4886830726</v>
      </c>
      <c r="T31" s="29">
        <v>27.563844272648126</v>
      </c>
      <c r="U31" s="27">
        <v>2.4539882142383505</v>
      </c>
      <c r="V31" s="42">
        <v>51744.4530295159</v>
      </c>
      <c r="W31" s="31">
        <v>17.22804217969966</v>
      </c>
      <c r="X31" s="32">
        <v>85329.8011786204</v>
      </c>
      <c r="Y31" s="32">
        <v>22.19233236964621</v>
      </c>
      <c r="Z31" s="29">
        <v>64.9061806295389</v>
      </c>
      <c r="AA31" s="33">
        <v>80227.598870663</v>
      </c>
      <c r="AB31" s="34">
        <v>19.00037167604789</v>
      </c>
      <c r="AC31" s="34">
        <v>-5.979390831202088</v>
      </c>
      <c r="AD31" s="35">
        <v>82796.78479331749</v>
      </c>
      <c r="AE31" s="36">
        <v>17.329027972773368</v>
      </c>
      <c r="AF31" s="34">
        <v>3.202371701035628</v>
      </c>
      <c r="AG31" s="37">
        <v>73956.12641340341</v>
      </c>
      <c r="AH31" s="38">
        <f t="shared" si="0"/>
        <v>14.91759072678848</v>
      </c>
      <c r="AI31" s="38">
        <v>-10.677538266712508</v>
      </c>
    </row>
    <row r="32" spans="1:35" s="23" customFormat="1" ht="12.75">
      <c r="A32" s="17" t="s">
        <v>36</v>
      </c>
      <c r="B32" s="40">
        <v>51591.806</v>
      </c>
      <c r="C32" s="40">
        <v>31.756237974184703</v>
      </c>
      <c r="D32" s="40">
        <v>51171.559</v>
      </c>
      <c r="E32" s="40">
        <v>32.32465418490417</v>
      </c>
      <c r="F32" s="18">
        <v>-0.8145615216493809</v>
      </c>
      <c r="G32" s="40">
        <v>45205.77</v>
      </c>
      <c r="H32" s="40">
        <v>30.96598775896754</v>
      </c>
      <c r="I32" s="18">
        <v>-11.658407749507887</v>
      </c>
      <c r="J32" s="40">
        <v>53337.034999999996</v>
      </c>
      <c r="K32" s="40">
        <v>31.400297949700303</v>
      </c>
      <c r="L32" s="18">
        <v>17.987228179057666</v>
      </c>
      <c r="M32" s="40">
        <v>62596.149999999994</v>
      </c>
      <c r="N32" s="40">
        <v>29.550524364291356</v>
      </c>
      <c r="O32" s="18">
        <v>17.35963575778068</v>
      </c>
      <c r="P32" s="40">
        <v>55278.489</v>
      </c>
      <c r="Q32" s="40">
        <v>26.757355120559918</v>
      </c>
      <c r="R32" s="18">
        <v>-11.690273283580538</v>
      </c>
      <c r="S32" s="19">
        <v>47453.9603466058</v>
      </c>
      <c r="T32" s="19">
        <v>23.24758659910799</v>
      </c>
      <c r="U32" s="18">
        <v>-14.154744087513322</v>
      </c>
      <c r="V32" s="20">
        <v>71997.70342394008</v>
      </c>
      <c r="W32" s="18">
        <v>23.971254865166188</v>
      </c>
      <c r="X32" s="18">
        <v>85779.2680466633</v>
      </c>
      <c r="Y32" s="19">
        <v>22.309228436283846</v>
      </c>
      <c r="Z32" s="19">
        <v>19.141672535822426</v>
      </c>
      <c r="AA32" s="21">
        <v>87013.16985024154</v>
      </c>
      <c r="AB32" s="22">
        <v>20.607404323928147</v>
      </c>
      <c r="AC32" s="22">
        <v>1.438461567318343</v>
      </c>
      <c r="AD32" s="21">
        <v>112311.80007340698</v>
      </c>
      <c r="AE32" s="22">
        <v>23.50639979563169</v>
      </c>
      <c r="AF32" s="22">
        <v>29.074484088680993</v>
      </c>
      <c r="AG32" s="21">
        <f>SUM(AG33:AG35)</f>
        <v>119179.05169344961</v>
      </c>
      <c r="AH32" s="21">
        <f t="shared" si="0"/>
        <v>24.039446122849377</v>
      </c>
      <c r="AI32" s="21">
        <v>6.114452457848772</v>
      </c>
    </row>
    <row r="33" spans="1:35" s="39" customFormat="1" ht="12.75">
      <c r="A33" s="24" t="s">
        <v>37</v>
      </c>
      <c r="B33" s="25">
        <v>27606.197</v>
      </c>
      <c r="C33" s="26">
        <v>16.99240692396432</v>
      </c>
      <c r="D33" s="25">
        <v>27762.162</v>
      </c>
      <c r="E33" s="26">
        <v>17.53713007014868</v>
      </c>
      <c r="F33" s="27">
        <v>0.5649637289772329</v>
      </c>
      <c r="G33" s="26">
        <v>24772.028</v>
      </c>
      <c r="H33" s="26">
        <v>16.968858528740935</v>
      </c>
      <c r="I33" s="27">
        <v>-10.770537251385548</v>
      </c>
      <c r="J33" s="28">
        <v>26107.481</v>
      </c>
      <c r="K33" s="26">
        <v>15.369858525434337</v>
      </c>
      <c r="L33" s="27">
        <v>5.390971623316432</v>
      </c>
      <c r="M33" s="28">
        <v>29367.652</v>
      </c>
      <c r="N33" s="26">
        <v>13.863943963774606</v>
      </c>
      <c r="O33" s="27">
        <v>12.48749735755817</v>
      </c>
      <c r="P33" s="28">
        <v>25809.96</v>
      </c>
      <c r="Q33" s="26">
        <v>12.493218933090711</v>
      </c>
      <c r="R33" s="27">
        <v>-12.114322248166104</v>
      </c>
      <c r="S33" s="29">
        <v>18519.985013482</v>
      </c>
      <c r="T33" s="29">
        <v>9.072898284366273</v>
      </c>
      <c r="U33" s="27">
        <v>-28.244813190404003</v>
      </c>
      <c r="V33" s="30">
        <v>32858.563359469</v>
      </c>
      <c r="W33" s="31">
        <v>10.9400850212555</v>
      </c>
      <c r="X33" s="32">
        <v>39680.2300793008</v>
      </c>
      <c r="Y33" s="32">
        <v>10.319921554493346</v>
      </c>
      <c r="Z33" s="29">
        <v>20.760696824153673</v>
      </c>
      <c r="AA33" s="33">
        <v>43243.433662600764</v>
      </c>
      <c r="AB33" s="34">
        <v>10.241379820708891</v>
      </c>
      <c r="AC33" s="34">
        <v>8.979795671998149</v>
      </c>
      <c r="AD33" s="35">
        <v>55133.120838187715</v>
      </c>
      <c r="AE33" s="36">
        <v>11.539136400238087</v>
      </c>
      <c r="AF33" s="34">
        <v>27.494780521718347</v>
      </c>
      <c r="AG33" s="37">
        <v>57693.61518902382</v>
      </c>
      <c r="AH33" s="38">
        <f t="shared" si="0"/>
        <v>11.637301474225199</v>
      </c>
      <c r="AI33" s="38">
        <v>4.644203542097671</v>
      </c>
    </row>
    <row r="34" spans="1:35" s="39" customFormat="1" ht="12.75">
      <c r="A34" s="24" t="s">
        <v>38</v>
      </c>
      <c r="B34" s="25">
        <v>18589.675</v>
      </c>
      <c r="C34" s="26">
        <v>11.442478737083793</v>
      </c>
      <c r="D34" s="25">
        <v>18265.486</v>
      </c>
      <c r="E34" s="26">
        <v>11.538157719001847</v>
      </c>
      <c r="F34" s="27">
        <v>-1.7439196758415534</v>
      </c>
      <c r="G34" s="26">
        <v>16016.396</v>
      </c>
      <c r="H34" s="26">
        <v>10.971243769960708</v>
      </c>
      <c r="I34" s="27">
        <v>-12.31333236903744</v>
      </c>
      <c r="J34" s="28">
        <v>22341.706</v>
      </c>
      <c r="K34" s="26">
        <v>13.152891327847653</v>
      </c>
      <c r="L34" s="27">
        <v>39.49271733790795</v>
      </c>
      <c r="M34" s="28">
        <v>28732.982</v>
      </c>
      <c r="N34" s="26">
        <v>13.564327592827118</v>
      </c>
      <c r="O34" s="27">
        <v>28.606929121706315</v>
      </c>
      <c r="P34" s="28">
        <v>23130.645</v>
      </c>
      <c r="Q34" s="26">
        <v>11.1963060790718</v>
      </c>
      <c r="R34" s="27">
        <v>-19.4979309839821</v>
      </c>
      <c r="S34" s="29">
        <v>22698.1919232504</v>
      </c>
      <c r="T34" s="29">
        <v>11.119792289721504</v>
      </c>
      <c r="U34" s="27">
        <v>-1.869610971719979</v>
      </c>
      <c r="V34" s="30">
        <v>33516.2148735874</v>
      </c>
      <c r="W34" s="31">
        <v>11.159046617357642</v>
      </c>
      <c r="X34" s="32">
        <v>37254.1202269827</v>
      </c>
      <c r="Y34" s="32">
        <v>9.688945793806742</v>
      </c>
      <c r="Z34" s="29">
        <v>11.152528313514813</v>
      </c>
      <c r="AA34" s="33">
        <v>34974.05472130777</v>
      </c>
      <c r="AB34" s="34">
        <v>8.282935649047346</v>
      </c>
      <c r="AC34" s="34">
        <v>-6.120304255698141</v>
      </c>
      <c r="AD34" s="35">
        <v>46778.99316869786</v>
      </c>
      <c r="AE34" s="36">
        <v>9.790651692358537</v>
      </c>
      <c r="AF34" s="34">
        <v>33.75341675838914</v>
      </c>
      <c r="AG34" s="37">
        <v>50720.87498459017</v>
      </c>
      <c r="AH34" s="38">
        <f t="shared" si="0"/>
        <v>10.230839431682186</v>
      </c>
      <c r="AI34" s="38">
        <v>8.426606792661834</v>
      </c>
    </row>
    <row r="35" spans="1:35" s="39" customFormat="1" ht="12.75">
      <c r="A35" s="24" t="s">
        <v>39</v>
      </c>
      <c r="B35" s="25">
        <v>5395.934</v>
      </c>
      <c r="C35" s="26">
        <v>3.321352313136593</v>
      </c>
      <c r="D35" s="25">
        <v>5143.911</v>
      </c>
      <c r="E35" s="26">
        <v>3.2493663957536363</v>
      </c>
      <c r="F35" s="27">
        <v>-4.670609388476592</v>
      </c>
      <c r="G35" s="26">
        <v>4417.346</v>
      </c>
      <c r="H35" s="26">
        <v>3.0258854602658958</v>
      </c>
      <c r="I35" s="27">
        <v>-14.124758379373219</v>
      </c>
      <c r="J35" s="28">
        <v>4887.848</v>
      </c>
      <c r="K35" s="26">
        <v>2.877548096418309</v>
      </c>
      <c r="L35" s="27">
        <v>10.651237190838131</v>
      </c>
      <c r="M35" s="28">
        <v>4495.516</v>
      </c>
      <c r="N35" s="26">
        <v>2.1222528076896365</v>
      </c>
      <c r="O35" s="27">
        <v>-8.026681680772413</v>
      </c>
      <c r="P35" s="28">
        <v>6337.884</v>
      </c>
      <c r="Q35" s="26">
        <v>3.067830108397405</v>
      </c>
      <c r="R35" s="27">
        <v>40.98234774384076</v>
      </c>
      <c r="S35" s="29">
        <v>6235.7834098734</v>
      </c>
      <c r="T35" s="29">
        <v>3.0548960250202106</v>
      </c>
      <c r="U35" s="27">
        <v>-1.6109570659008483</v>
      </c>
      <c r="V35" s="30">
        <v>5622.92519088368</v>
      </c>
      <c r="W35" s="31">
        <v>1.8721232265530454</v>
      </c>
      <c r="X35" s="32">
        <v>8844.91774037982</v>
      </c>
      <c r="Y35" s="32">
        <v>2.300361087983759</v>
      </c>
      <c r="Z35" s="29">
        <v>57.30100330553717</v>
      </c>
      <c r="AA35" s="33">
        <v>8795.681466333011</v>
      </c>
      <c r="AB35" s="34">
        <v>2.0830888541719115</v>
      </c>
      <c r="AC35" s="34">
        <v>-0.5566617518897865</v>
      </c>
      <c r="AD35" s="35">
        <v>10399.686066521404</v>
      </c>
      <c r="AE35" s="36">
        <v>2.1766117030350682</v>
      </c>
      <c r="AF35" s="34">
        <v>18.236274316299394</v>
      </c>
      <c r="AG35" s="37">
        <v>10764.561519835623</v>
      </c>
      <c r="AH35" s="38">
        <f t="shared" si="0"/>
        <v>2.1713052169419877</v>
      </c>
      <c r="AI35" s="38">
        <v>3.508523728315441</v>
      </c>
    </row>
    <row r="36" spans="1:35" s="39" customFormat="1" ht="14.25">
      <c r="A36" s="43" t="s">
        <v>40</v>
      </c>
      <c r="B36" s="44"/>
      <c r="C36" s="45"/>
      <c r="D36" s="44"/>
      <c r="E36" s="45"/>
      <c r="F36" s="46"/>
      <c r="G36" s="45"/>
      <c r="H36" s="45"/>
      <c r="I36" s="46"/>
      <c r="J36" s="47"/>
      <c r="K36" s="45"/>
      <c r="L36" s="46"/>
      <c r="M36" s="47"/>
      <c r="N36" s="45"/>
      <c r="O36" s="46"/>
      <c r="P36" s="47"/>
      <c r="Q36" s="45"/>
      <c r="R36" s="46"/>
      <c r="S36" s="48"/>
      <c r="T36" s="48"/>
      <c r="U36" s="46"/>
      <c r="V36" s="49">
        <v>65365.9584270155</v>
      </c>
      <c r="W36" s="50">
        <v>21.763417411626396</v>
      </c>
      <c r="X36" s="51">
        <v>45980.45</v>
      </c>
      <c r="Y36" s="51">
        <v>11.958464860006801</v>
      </c>
      <c r="Z36" s="51">
        <v>-29.657426759839836</v>
      </c>
      <c r="AA36" s="52">
        <v>68939.72</v>
      </c>
      <c r="AB36" s="53">
        <v>16.327053553657567</v>
      </c>
      <c r="AC36" s="53">
        <v>49.93267790985083</v>
      </c>
      <c r="AD36" s="52">
        <v>53316.01280769498</v>
      </c>
      <c r="AE36" s="22">
        <v>11.158823131207606</v>
      </c>
      <c r="AF36" s="53">
        <v>-22.662852695521572</v>
      </c>
      <c r="AG36" s="54">
        <v>44893.74534284497</v>
      </c>
      <c r="AH36" s="21">
        <f t="shared" si="0"/>
        <v>9.05545695394687</v>
      </c>
      <c r="AI36" s="21">
        <v>-15.796881689612087</v>
      </c>
    </row>
    <row r="37" spans="1:35" s="57" customFormat="1" ht="12.75">
      <c r="A37" s="55" t="s">
        <v>41</v>
      </c>
      <c r="B37" s="55">
        <v>162461.95799999998</v>
      </c>
      <c r="C37" s="55">
        <v>100</v>
      </c>
      <c r="D37" s="55">
        <v>158305.047</v>
      </c>
      <c r="E37" s="55">
        <v>100</v>
      </c>
      <c r="F37" s="55">
        <v>-2.5586980799529755</v>
      </c>
      <c r="G37" s="55">
        <v>145985.23500000002</v>
      </c>
      <c r="H37" s="55">
        <v>100</v>
      </c>
      <c r="I37" s="55">
        <v>-7.782324211053094</v>
      </c>
      <c r="J37" s="55">
        <v>169861.557</v>
      </c>
      <c r="K37" s="55">
        <v>99.99999999999999</v>
      </c>
      <c r="L37" s="55">
        <v>16.355299219129904</v>
      </c>
      <c r="M37" s="55">
        <v>211827.544</v>
      </c>
      <c r="N37" s="55">
        <v>100</v>
      </c>
      <c r="O37" s="55">
        <v>24.705994541189824</v>
      </c>
      <c r="P37" s="55">
        <v>206591.75300000003</v>
      </c>
      <c r="Q37" s="55">
        <v>100.00000000000001</v>
      </c>
      <c r="R37" s="55">
        <v>-2.471723412890995</v>
      </c>
      <c r="S37" s="55">
        <v>204124.243797533</v>
      </c>
      <c r="T37" s="55">
        <v>100.00000000000001</v>
      </c>
      <c r="U37" s="55">
        <v>-1.1943890143896567</v>
      </c>
      <c r="V37" s="55">
        <v>300349.70280571654</v>
      </c>
      <c r="W37" s="55">
        <v>100</v>
      </c>
      <c r="X37" s="55">
        <v>384501.27619452524</v>
      </c>
      <c r="Y37" s="55">
        <v>99.99999999999999</v>
      </c>
      <c r="Z37" s="55">
        <v>28.017667916000057</v>
      </c>
      <c r="AA37" s="55">
        <v>422242.2605121927</v>
      </c>
      <c r="AB37" s="55">
        <v>100</v>
      </c>
      <c r="AC37" s="55">
        <v>9.815568023907852</v>
      </c>
      <c r="AD37" s="55">
        <v>477792.4354638026</v>
      </c>
      <c r="AE37" s="55">
        <v>100</v>
      </c>
      <c r="AF37" s="55">
        <v>13.155996011442785</v>
      </c>
      <c r="AG37" s="56">
        <f>SUM(AG33:AG36,AG28:AG31,AG18:AG26,AG13:AG16,AG5:AG11)</f>
        <v>495764.549168088</v>
      </c>
      <c r="AH37" s="56">
        <f t="shared" si="0"/>
        <v>100</v>
      </c>
      <c r="AI37" s="56">
        <v>3.761489795634693</v>
      </c>
    </row>
    <row r="38" spans="1:33" s="65" customFormat="1" ht="12.75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60"/>
      <c r="W38" s="59"/>
      <c r="X38" s="59"/>
      <c r="Y38" s="61"/>
      <c r="Z38" s="61"/>
      <c r="AA38" s="62"/>
      <c r="AB38" s="63"/>
      <c r="AC38" s="63"/>
      <c r="AD38" s="62"/>
      <c r="AE38" s="63"/>
      <c r="AF38" s="63"/>
      <c r="AG38" s="64"/>
    </row>
    <row r="39" spans="1:24" ht="12.75" customHeight="1">
      <c r="A39" s="66" t="s">
        <v>42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7"/>
      <c r="R39" s="67"/>
      <c r="S39" s="67"/>
      <c r="T39" s="3"/>
      <c r="U39" s="3"/>
      <c r="V39" s="68"/>
      <c r="W39" s="68"/>
      <c r="X39" s="67"/>
    </row>
    <row r="40" spans="1:24" ht="12.75">
      <c r="A40" s="69" t="s">
        <v>43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3"/>
      <c r="P40" s="3"/>
      <c r="Q40" s="3"/>
      <c r="R40" s="3"/>
      <c r="S40" s="67"/>
      <c r="T40" s="3"/>
      <c r="U40" s="3"/>
      <c r="V40" s="67"/>
      <c r="W40" s="70"/>
      <c r="X40" s="67"/>
    </row>
    <row r="41" spans="1:24" ht="12.7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3"/>
      <c r="P41" s="3"/>
      <c r="Q41" s="3"/>
      <c r="R41" s="3"/>
      <c r="S41" s="67"/>
      <c r="T41" s="3"/>
      <c r="U41" s="3"/>
      <c r="V41" s="67"/>
      <c r="W41" s="70"/>
      <c r="X41" s="67"/>
    </row>
    <row r="42" spans="1:24" ht="14.25">
      <c r="A42" s="72" t="s">
        <v>44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3"/>
      <c r="P42" s="3"/>
      <c r="Q42" s="3"/>
      <c r="R42" s="3"/>
      <c r="S42" s="67"/>
      <c r="T42" s="3"/>
      <c r="U42" s="3"/>
      <c r="V42" s="67"/>
      <c r="W42" s="70"/>
      <c r="X42" s="67"/>
    </row>
    <row r="43" spans="1:24" ht="14.25">
      <c r="A43" s="73"/>
      <c r="B43" s="67"/>
      <c r="C43" s="67"/>
      <c r="D43" s="67"/>
      <c r="E43" s="67"/>
      <c r="F43" s="67"/>
      <c r="G43" s="74"/>
      <c r="H43" s="74"/>
      <c r="I43" s="74"/>
      <c r="J43" s="74"/>
      <c r="K43" s="74"/>
      <c r="L43" s="3"/>
      <c r="M43" s="3"/>
      <c r="N43" s="3"/>
      <c r="O43" s="3"/>
      <c r="P43" s="3"/>
      <c r="Q43" s="3"/>
      <c r="R43" s="3"/>
      <c r="S43" s="67"/>
      <c r="T43" s="3"/>
      <c r="U43" s="3"/>
      <c r="V43" s="67"/>
      <c r="W43" s="70"/>
      <c r="X43" s="67"/>
    </row>
    <row r="44" spans="1:24" ht="14.25" customHeight="1">
      <c r="A44" s="75" t="s">
        <v>45</v>
      </c>
      <c r="B44" s="75"/>
      <c r="C44" s="75"/>
      <c r="D44" s="75"/>
      <c r="E44" s="75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3"/>
      <c r="Q44" s="3"/>
      <c r="R44" s="3"/>
      <c r="S44" s="67"/>
      <c r="T44" s="3"/>
      <c r="U44" s="3"/>
      <c r="V44" s="67"/>
      <c r="W44" s="70"/>
      <c r="X44" s="67"/>
    </row>
  </sheetData>
  <sheetProtection selectLockedCells="1" selectUnlockedCells="1"/>
  <mergeCells count="19">
    <mergeCell ref="A1:AF1"/>
    <mergeCell ref="A2:A3"/>
    <mergeCell ref="B2:C2"/>
    <mergeCell ref="D2:F2"/>
    <mergeCell ref="G2:I2"/>
    <mergeCell ref="J2:L2"/>
    <mergeCell ref="M2:O2"/>
    <mergeCell ref="P2:R2"/>
    <mergeCell ref="S2:U2"/>
    <mergeCell ref="V2:W2"/>
    <mergeCell ref="X2:Z2"/>
    <mergeCell ref="AA2:AC2"/>
    <mergeCell ref="AD2:AF2"/>
    <mergeCell ref="AG2:AI2"/>
    <mergeCell ref="A39:P39"/>
    <mergeCell ref="A40:N40"/>
    <mergeCell ref="A41:N41"/>
    <mergeCell ref="A42:N42"/>
    <mergeCell ref="A44:E4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/>
  <dcterms:created xsi:type="dcterms:W3CDTF">2013-09-10T17:38:32Z</dcterms:created>
  <dcterms:modified xsi:type="dcterms:W3CDTF">2014-10-21T18:24:44Z</dcterms:modified>
  <cp:category/>
  <cp:version/>
  <cp:contentType/>
  <cp:contentStatus/>
  <cp:revision>5</cp:revision>
</cp:coreProperties>
</file>